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hnscff.sharepoint.com/licenciranje/2526 Sredinji postupak/DOKUMENTI ZA KLUBOVE 2025-26/09. FINANCIJSKI KRITERIJI/radne verzije tablica/"/>
    </mc:Choice>
  </mc:AlternateContent>
  <xr:revisionPtr revIDLastSave="42" documentId="13_ncr:1_{2985A87D-2BFC-4D69-A881-033758AA0477}" xr6:coauthVersionLast="47" xr6:coauthVersionMax="47" xr10:uidLastSave="{0C33F5E1-F172-4031-A315-209853CEA71C}"/>
  <bookViews>
    <workbookView xWindow="-110" yWindow="-110" windowWidth="19420" windowHeight="10300" tabRatio="895" xr2:uid="{00000000-000D-0000-FFFF-FFFF00000000}"/>
  </bookViews>
  <sheets>
    <sheet name="UPUTE" sheetId="1" r:id="rId1"/>
    <sheet name="Informacije o klubu" sheetId="2" r:id="rId2"/>
    <sheet name="Plan bilanca" sheetId="8" r:id="rId3"/>
    <sheet name="Plan RDG" sheetId="10" r:id="rId4"/>
    <sheet name="Plan novčani tok" sheetId="9" r:id="rId5"/>
    <sheet name="30.6.2025---&gt;" sheetId="20" r:id="rId6"/>
    <sheet name="Informacije _30.6.25." sheetId="17" r:id="rId7"/>
    <sheet name="Bilanca 30.6.25." sheetId="11" r:id="rId8"/>
    <sheet name="RDG 30.6.25." sheetId="12" r:id="rId9"/>
    <sheet name="CF_30.6.25." sheetId="13" r:id="rId10"/>
    <sheet name="30.9.2025---&gt;" sheetId="21" r:id="rId11"/>
    <sheet name="Informacije _30.9.25." sheetId="18" r:id="rId12"/>
    <sheet name="Bilanca 30.9.25." sheetId="14" r:id="rId13"/>
    <sheet name="RDG 30.9.25." sheetId="15" r:id="rId14"/>
    <sheet name="CF_30.9.25." sheetId="16" r:id="rId15"/>
    <sheet name="31.12.2025---&gt;" sheetId="22" r:id="rId16"/>
    <sheet name="Informacije _31.12.25" sheetId="19" r:id="rId17"/>
    <sheet name="Bilanca 31.12.25." sheetId="3" r:id="rId18"/>
    <sheet name="RDG 31.12.25." sheetId="4" r:id="rId19"/>
    <sheet name="CF 31.12.25" sheetId="5" r:id="rId20"/>
    <sheet name="Sheet1" sheetId="6" state="hidden" r:id="rId21"/>
    <sheet name="Sheet3" sheetId="7" state="hidden" r:id="rId22"/>
  </sheets>
  <externalReferences>
    <externalReference r:id="rId23"/>
    <externalReference r:id="rId24"/>
    <externalReference r:id="rId25"/>
  </externalReferences>
  <definedNames>
    <definedName name="igrači" localSheetId="17">Sheet3!$A$32:$A$33</definedName>
    <definedName name="igrači" localSheetId="0">Sheet3!$A$32:$A$33</definedName>
    <definedName name="igrači">Sheet3!$A$32:$A$33</definedName>
    <definedName name="Mišljenje_revizora" localSheetId="17">Sheet3!$A$26:$A$30</definedName>
    <definedName name="Mišljenje_revizora" localSheetId="0">Sheet3!$A$26:$A$30</definedName>
    <definedName name="Mišljenje_revizora">Sheet3!$A$26:$A$30</definedName>
    <definedName name="Pr.oblik" localSheetId="17">Sheet3!$A$1:$A$2</definedName>
    <definedName name="Pr.oblik" localSheetId="0">Sheet3!$A$1:$A$2</definedName>
    <definedName name="Pr.oblik">Sheet3!$A$1:$A$2</definedName>
    <definedName name="stadion">Sheet3!$A$12:$A$23</definedName>
    <definedName name="Stadion_">Sheet3!$A$12:$A$23</definedName>
    <definedName name="Stadion_1" localSheetId="17">Sheet3!$A$12:$A$15</definedName>
    <definedName name="Stadion_1" localSheetId="0">Sheet3!$A$12:$A$15</definedName>
    <definedName name="Stadion_1">Sheet3!$A$12:$A$15</definedName>
    <definedName name="Stadion_2" localSheetId="17">Sheet3!$A$21:$A$24</definedName>
    <definedName name="Stadion_2" localSheetId="0">Sheet3!$A$21:$A$24</definedName>
    <definedName name="Stadion_2">Sheet3!$A$21:$A$24</definedName>
    <definedName name="Temelj_fin.izvještaji" localSheetId="17">Sheet3!$A$8:$A$10</definedName>
    <definedName name="Temelj_fin.izvještaji" localSheetId="0">Sheet3!$A$8:$A$10</definedName>
    <definedName name="Temelj_fin.izvještaji">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6" roundtripDataChecksum="VAQn9jGA6oOWFll2dw1GMeDfXs7+bEEH0GMzrQTEOkI="/>
    </ext>
  </extLst>
</workbook>
</file>

<file path=xl/calcChain.xml><?xml version="1.0" encoding="utf-8"?>
<calcChain xmlns="http://schemas.openxmlformats.org/spreadsheetml/2006/main">
  <c r="I12" i="11" l="1"/>
  <c r="M27" i="11"/>
  <c r="L27" i="11"/>
  <c r="M73" i="11"/>
  <c r="L73" i="11"/>
  <c r="V123" i="4"/>
  <c r="V72" i="4"/>
  <c r="N72" i="10"/>
  <c r="L123" i="10"/>
  <c r="L72" i="10"/>
  <c r="H123" i="10"/>
  <c r="N123" i="10" s="1"/>
  <c r="Q41" i="5"/>
  <c r="P41" i="5"/>
  <c r="Q40" i="5"/>
  <c r="P40" i="5"/>
  <c r="Q39" i="5"/>
  <c r="P39" i="5"/>
  <c r="Q38" i="5"/>
  <c r="P38" i="5"/>
  <c r="Q37" i="5"/>
  <c r="P37" i="5"/>
  <c r="Q36" i="5"/>
  <c r="P36" i="5"/>
  <c r="Q35" i="5"/>
  <c r="P35" i="5"/>
  <c r="Q34" i="5"/>
  <c r="P34" i="5"/>
  <c r="Q29" i="5"/>
  <c r="P29" i="5"/>
  <c r="Q28" i="5"/>
  <c r="P28" i="5"/>
  <c r="Q27" i="5"/>
  <c r="P27" i="5"/>
  <c r="Q26" i="5"/>
  <c r="P26" i="5"/>
  <c r="Q25" i="5"/>
  <c r="P25" i="5"/>
  <c r="Q24" i="5"/>
  <c r="P24" i="5"/>
  <c r="Q19" i="5"/>
  <c r="P19" i="5"/>
  <c r="Q18" i="5"/>
  <c r="P18" i="5"/>
  <c r="Q17" i="5"/>
  <c r="P17" i="5"/>
  <c r="Q16" i="5"/>
  <c r="P16" i="5"/>
  <c r="Q15" i="5"/>
  <c r="P15" i="5"/>
  <c r="Q14" i="5"/>
  <c r="P14" i="5"/>
  <c r="Q13" i="5"/>
  <c r="P13" i="5"/>
  <c r="Q12" i="5"/>
  <c r="P12" i="5"/>
  <c r="Q11" i="5"/>
  <c r="P11" i="5"/>
  <c r="Q10" i="5"/>
  <c r="P10" i="5"/>
  <c r="K41" i="5"/>
  <c r="K40" i="5"/>
  <c r="K39" i="5"/>
  <c r="M39" i="5" s="1"/>
  <c r="K38" i="5"/>
  <c r="M38" i="5" s="1"/>
  <c r="K37" i="5"/>
  <c r="M37" i="5" s="1"/>
  <c r="K36" i="5"/>
  <c r="M36" i="5" s="1"/>
  <c r="K35" i="5"/>
  <c r="M35" i="5" s="1"/>
  <c r="K34" i="5"/>
  <c r="M34" i="5" s="1"/>
  <c r="K29" i="5"/>
  <c r="M29" i="5" s="1"/>
  <c r="K28" i="5"/>
  <c r="M28" i="5" s="1"/>
  <c r="K27" i="5"/>
  <c r="K26" i="5"/>
  <c r="K25" i="5"/>
  <c r="M25" i="5" s="1"/>
  <c r="K24" i="5"/>
  <c r="M24" i="5" s="1"/>
  <c r="K19" i="5"/>
  <c r="M19" i="5" s="1"/>
  <c r="K18" i="5"/>
  <c r="M18" i="5" s="1"/>
  <c r="K17" i="5"/>
  <c r="M17" i="5" s="1"/>
  <c r="K16" i="5"/>
  <c r="M16" i="5" s="1"/>
  <c r="K15" i="5"/>
  <c r="M15" i="5" s="1"/>
  <c r="K14" i="5"/>
  <c r="M14" i="5" s="1"/>
  <c r="K13" i="5"/>
  <c r="M13" i="5" s="1"/>
  <c r="K12" i="5"/>
  <c r="M12" i="5" s="1"/>
  <c r="K11" i="5"/>
  <c r="M11" i="5" s="1"/>
  <c r="K10" i="5"/>
  <c r="M10" i="5" s="1"/>
  <c r="H41" i="5"/>
  <c r="M41" i="5" s="1"/>
  <c r="H40" i="5"/>
  <c r="H39" i="5"/>
  <c r="H38" i="5"/>
  <c r="H37" i="5"/>
  <c r="H36" i="5"/>
  <c r="H35" i="5"/>
  <c r="H34" i="5"/>
  <c r="H29" i="5"/>
  <c r="H28" i="5"/>
  <c r="H27" i="5"/>
  <c r="H26" i="5"/>
  <c r="H25" i="5"/>
  <c r="H24" i="5"/>
  <c r="H19" i="5"/>
  <c r="H18" i="5"/>
  <c r="H17" i="5"/>
  <c r="H16" i="5"/>
  <c r="H15" i="5"/>
  <c r="H14" i="5"/>
  <c r="H13" i="5"/>
  <c r="H12" i="5"/>
  <c r="H11" i="5"/>
  <c r="H10" i="5"/>
  <c r="S123" i="4"/>
  <c r="R123" i="4"/>
  <c r="S120" i="4"/>
  <c r="R120" i="4"/>
  <c r="S119" i="4"/>
  <c r="R119" i="4"/>
  <c r="S116" i="4"/>
  <c r="R116" i="4"/>
  <c r="S115" i="4"/>
  <c r="R115" i="4"/>
  <c r="S114" i="4"/>
  <c r="R114" i="4"/>
  <c r="S111" i="4"/>
  <c r="R111" i="4"/>
  <c r="S110" i="4"/>
  <c r="R110" i="4"/>
  <c r="S107" i="4"/>
  <c r="R107" i="4"/>
  <c r="S106" i="4"/>
  <c r="R106" i="4"/>
  <c r="S105" i="4"/>
  <c r="R105" i="4"/>
  <c r="S104" i="4"/>
  <c r="R104" i="4"/>
  <c r="S103" i="4"/>
  <c r="R103" i="4"/>
  <c r="S102" i="4"/>
  <c r="R102" i="4"/>
  <c r="S101" i="4"/>
  <c r="R101" i="4"/>
  <c r="S100" i="4"/>
  <c r="R100" i="4"/>
  <c r="S99" i="4"/>
  <c r="R99" i="4"/>
  <c r="S98" i="4"/>
  <c r="R98" i="4"/>
  <c r="S97" i="4"/>
  <c r="R97" i="4"/>
  <c r="S88" i="4"/>
  <c r="R88" i="4"/>
  <c r="S87" i="4"/>
  <c r="R87" i="4"/>
  <c r="S86" i="4"/>
  <c r="R86" i="4"/>
  <c r="S85" i="4"/>
  <c r="R85" i="4"/>
  <c r="S84" i="4"/>
  <c r="R84" i="4"/>
  <c r="S83" i="4"/>
  <c r="R83" i="4"/>
  <c r="S82" i="4"/>
  <c r="R82" i="4"/>
  <c r="S81" i="4"/>
  <c r="R81" i="4"/>
  <c r="S78" i="4"/>
  <c r="R78" i="4"/>
  <c r="S77" i="4"/>
  <c r="R77" i="4"/>
  <c r="S76" i="4"/>
  <c r="R76" i="4"/>
  <c r="S75" i="4"/>
  <c r="R75" i="4"/>
  <c r="S72" i="4"/>
  <c r="R72" i="4"/>
  <c r="S69" i="4"/>
  <c r="R69" i="4"/>
  <c r="S68" i="4"/>
  <c r="R68" i="4"/>
  <c r="S67" i="4"/>
  <c r="R67" i="4"/>
  <c r="S64" i="4"/>
  <c r="R64" i="4"/>
  <c r="S63" i="4"/>
  <c r="R63" i="4"/>
  <c r="S62" i="4"/>
  <c r="R62" i="4"/>
  <c r="S59" i="4"/>
  <c r="R59" i="4"/>
  <c r="S58" i="4"/>
  <c r="R58" i="4"/>
  <c r="S57" i="4"/>
  <c r="R57" i="4"/>
  <c r="S54" i="4"/>
  <c r="R54" i="4"/>
  <c r="S53" i="4"/>
  <c r="R53" i="4"/>
  <c r="S46" i="4"/>
  <c r="R46" i="4"/>
  <c r="S45" i="4"/>
  <c r="R45" i="4"/>
  <c r="S44" i="4"/>
  <c r="R44" i="4"/>
  <c r="S43" i="4"/>
  <c r="R43" i="4"/>
  <c r="S42" i="4"/>
  <c r="R42" i="4"/>
  <c r="S41" i="4"/>
  <c r="R41" i="4"/>
  <c r="S40" i="4"/>
  <c r="R40" i="4"/>
  <c r="S37" i="4"/>
  <c r="R37" i="4"/>
  <c r="S36" i="4"/>
  <c r="R36" i="4"/>
  <c r="S35" i="4"/>
  <c r="R35" i="4"/>
  <c r="S32" i="4"/>
  <c r="R32" i="4"/>
  <c r="S31" i="4"/>
  <c r="R31" i="4"/>
  <c r="S30" i="4"/>
  <c r="R30" i="4"/>
  <c r="S29" i="4"/>
  <c r="R29" i="4"/>
  <c r="S28" i="4"/>
  <c r="R28" i="4"/>
  <c r="S25" i="4"/>
  <c r="R25" i="4"/>
  <c r="S24" i="4"/>
  <c r="R24" i="4"/>
  <c r="S21" i="4"/>
  <c r="R21" i="4"/>
  <c r="S20" i="4"/>
  <c r="R20" i="4"/>
  <c r="S19" i="4"/>
  <c r="R19" i="4"/>
  <c r="S18" i="4"/>
  <c r="R18" i="4"/>
  <c r="S17" i="4"/>
  <c r="R17" i="4"/>
  <c r="S14" i="4"/>
  <c r="R14" i="4"/>
  <c r="S13" i="4"/>
  <c r="R13" i="4"/>
  <c r="S12" i="4"/>
  <c r="R12" i="4"/>
  <c r="S11" i="4"/>
  <c r="R11" i="4"/>
  <c r="S10" i="4"/>
  <c r="R10" i="4"/>
  <c r="S9" i="4"/>
  <c r="R9" i="4"/>
  <c r="M123" i="4"/>
  <c r="O123" i="4" s="1"/>
  <c r="M120" i="4"/>
  <c r="M119" i="4"/>
  <c r="M116" i="4"/>
  <c r="M115" i="4"/>
  <c r="M114" i="4"/>
  <c r="M111" i="4"/>
  <c r="M110" i="4"/>
  <c r="M107" i="4"/>
  <c r="M106" i="4"/>
  <c r="M105" i="4"/>
  <c r="M104" i="4"/>
  <c r="M103" i="4"/>
  <c r="M102" i="4"/>
  <c r="M101" i="4"/>
  <c r="M100" i="4"/>
  <c r="M99" i="4"/>
  <c r="M98" i="4"/>
  <c r="M97" i="4"/>
  <c r="M88" i="4"/>
  <c r="M87" i="4"/>
  <c r="M86" i="4"/>
  <c r="M85" i="4"/>
  <c r="M84" i="4"/>
  <c r="M83" i="4"/>
  <c r="M82" i="4"/>
  <c r="M81" i="4"/>
  <c r="M78" i="4"/>
  <c r="M77" i="4"/>
  <c r="M76" i="4"/>
  <c r="M75" i="4"/>
  <c r="M72" i="4"/>
  <c r="M69" i="4"/>
  <c r="M68" i="4"/>
  <c r="M67" i="4"/>
  <c r="M64" i="4"/>
  <c r="M63" i="4"/>
  <c r="M62" i="4"/>
  <c r="M59" i="4"/>
  <c r="M58" i="4"/>
  <c r="M57" i="4"/>
  <c r="M54" i="4"/>
  <c r="M53" i="4"/>
  <c r="M46" i="4"/>
  <c r="M45" i="4"/>
  <c r="M44" i="4"/>
  <c r="M43" i="4"/>
  <c r="M42" i="4"/>
  <c r="M41" i="4"/>
  <c r="M40" i="4"/>
  <c r="M37" i="4"/>
  <c r="M36" i="4"/>
  <c r="M35" i="4"/>
  <c r="M32" i="4"/>
  <c r="M31" i="4"/>
  <c r="M30" i="4"/>
  <c r="M29" i="4"/>
  <c r="M28" i="4"/>
  <c r="M25" i="4"/>
  <c r="M24" i="4"/>
  <c r="M21" i="4"/>
  <c r="M20" i="4"/>
  <c r="M19" i="4"/>
  <c r="M18" i="4"/>
  <c r="M17" i="4"/>
  <c r="M14" i="4"/>
  <c r="M13" i="4"/>
  <c r="M12" i="4"/>
  <c r="M11" i="4"/>
  <c r="M10" i="4"/>
  <c r="M9" i="4"/>
  <c r="I123" i="4"/>
  <c r="I120" i="4"/>
  <c r="I119" i="4"/>
  <c r="I116" i="4"/>
  <c r="I115" i="4"/>
  <c r="I114" i="4"/>
  <c r="I111" i="4"/>
  <c r="I110" i="4"/>
  <c r="I107" i="4"/>
  <c r="I106" i="4"/>
  <c r="I105" i="4"/>
  <c r="I104" i="4"/>
  <c r="I103" i="4"/>
  <c r="I102" i="4"/>
  <c r="I101" i="4"/>
  <c r="I100" i="4"/>
  <c r="I99" i="4"/>
  <c r="I98" i="4"/>
  <c r="I97" i="4"/>
  <c r="I88" i="4"/>
  <c r="I87" i="4"/>
  <c r="I86" i="4"/>
  <c r="I85" i="4"/>
  <c r="I84" i="4"/>
  <c r="I83" i="4"/>
  <c r="I82" i="4"/>
  <c r="I81" i="4"/>
  <c r="I78" i="4"/>
  <c r="I77" i="4"/>
  <c r="I76" i="4"/>
  <c r="I75" i="4"/>
  <c r="I72" i="4"/>
  <c r="I69" i="4"/>
  <c r="I68" i="4"/>
  <c r="I67" i="4"/>
  <c r="I64" i="4"/>
  <c r="I63" i="4"/>
  <c r="I62" i="4"/>
  <c r="I59" i="4"/>
  <c r="I58" i="4"/>
  <c r="I57" i="4"/>
  <c r="I54" i="4"/>
  <c r="I53" i="4"/>
  <c r="I46" i="4"/>
  <c r="I45" i="4"/>
  <c r="I44" i="4"/>
  <c r="I43" i="4"/>
  <c r="I42" i="4"/>
  <c r="I41" i="4"/>
  <c r="I40" i="4"/>
  <c r="I37" i="4"/>
  <c r="I36" i="4"/>
  <c r="I35" i="4"/>
  <c r="I32" i="4"/>
  <c r="I31" i="4"/>
  <c r="I30" i="4"/>
  <c r="I29" i="4"/>
  <c r="I28" i="4"/>
  <c r="I25" i="4"/>
  <c r="I24" i="4"/>
  <c r="I21" i="4"/>
  <c r="I20" i="4"/>
  <c r="I19" i="4"/>
  <c r="I18" i="4"/>
  <c r="I17" i="4"/>
  <c r="I14" i="4"/>
  <c r="I13" i="4"/>
  <c r="I12" i="4"/>
  <c r="I11" i="4"/>
  <c r="I10" i="4"/>
  <c r="I9" i="4"/>
  <c r="O73" i="3"/>
  <c r="N73" i="3"/>
  <c r="O72" i="3"/>
  <c r="N72" i="3"/>
  <c r="O71" i="3"/>
  <c r="N71" i="3"/>
  <c r="O70" i="3"/>
  <c r="N70" i="3"/>
  <c r="O69" i="3"/>
  <c r="N69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K73" i="3"/>
  <c r="K72" i="3"/>
  <c r="K71" i="3"/>
  <c r="K70" i="3"/>
  <c r="K69" i="3"/>
  <c r="K61" i="3"/>
  <c r="K60" i="3"/>
  <c r="K59" i="3"/>
  <c r="K58" i="3"/>
  <c r="K57" i="3"/>
  <c r="K56" i="3"/>
  <c r="K55" i="3"/>
  <c r="K54" i="3"/>
  <c r="K53" i="3"/>
  <c r="K52" i="3"/>
  <c r="K51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29" i="3"/>
  <c r="K28" i="3"/>
  <c r="K27" i="3"/>
  <c r="K26" i="3"/>
  <c r="K25" i="3"/>
  <c r="K24" i="3"/>
  <c r="K23" i="3"/>
  <c r="K22" i="3"/>
  <c r="K18" i="3"/>
  <c r="K17" i="3"/>
  <c r="K16" i="3"/>
  <c r="K15" i="3"/>
  <c r="K14" i="3"/>
  <c r="K13" i="3"/>
  <c r="K12" i="3"/>
  <c r="I73" i="3"/>
  <c r="I72" i="3"/>
  <c r="I71" i="3"/>
  <c r="I70" i="3"/>
  <c r="I69" i="3"/>
  <c r="I61" i="3"/>
  <c r="I60" i="3"/>
  <c r="I59" i="3"/>
  <c r="I58" i="3"/>
  <c r="I57" i="3"/>
  <c r="I56" i="3"/>
  <c r="I55" i="3"/>
  <c r="I54" i="3"/>
  <c r="I53" i="3"/>
  <c r="I52" i="3"/>
  <c r="I51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29" i="3"/>
  <c r="I28" i="3"/>
  <c r="I27" i="3"/>
  <c r="I26" i="3"/>
  <c r="I25" i="3"/>
  <c r="I24" i="3"/>
  <c r="I23" i="3"/>
  <c r="I22" i="3"/>
  <c r="I18" i="3"/>
  <c r="I17" i="3"/>
  <c r="I16" i="3"/>
  <c r="I15" i="3"/>
  <c r="I14" i="3"/>
  <c r="I13" i="3"/>
  <c r="I12" i="3"/>
  <c r="L37" i="16"/>
  <c r="L28" i="16"/>
  <c r="L25" i="16"/>
  <c r="L24" i="16"/>
  <c r="O41" i="16"/>
  <c r="N41" i="16"/>
  <c r="O40" i="16"/>
  <c r="N40" i="16"/>
  <c r="O39" i="16"/>
  <c r="N39" i="16"/>
  <c r="O38" i="16"/>
  <c r="N38" i="16"/>
  <c r="O37" i="16"/>
  <c r="N37" i="16"/>
  <c r="O36" i="16"/>
  <c r="N36" i="16"/>
  <c r="O35" i="16"/>
  <c r="N35" i="16"/>
  <c r="O34" i="16"/>
  <c r="N34" i="16"/>
  <c r="O29" i="16"/>
  <c r="N29" i="16"/>
  <c r="O28" i="16"/>
  <c r="N28" i="16"/>
  <c r="O27" i="16"/>
  <c r="N27" i="16"/>
  <c r="O26" i="16"/>
  <c r="N26" i="16"/>
  <c r="O25" i="16"/>
  <c r="N25" i="16"/>
  <c r="O24" i="16"/>
  <c r="N24" i="16"/>
  <c r="O19" i="16"/>
  <c r="N19" i="16"/>
  <c r="O18" i="16"/>
  <c r="N18" i="16"/>
  <c r="O17" i="16"/>
  <c r="N17" i="16"/>
  <c r="O16" i="16"/>
  <c r="N16" i="16"/>
  <c r="O15" i="16"/>
  <c r="N15" i="16"/>
  <c r="O14" i="16"/>
  <c r="N14" i="16"/>
  <c r="O13" i="16"/>
  <c r="N13" i="16"/>
  <c r="O12" i="16"/>
  <c r="N12" i="16"/>
  <c r="O11" i="16"/>
  <c r="N11" i="16"/>
  <c r="O10" i="16"/>
  <c r="N10" i="16"/>
  <c r="K41" i="16"/>
  <c r="L41" i="16" s="1"/>
  <c r="K40" i="16"/>
  <c r="K39" i="16"/>
  <c r="L39" i="16" s="1"/>
  <c r="K38" i="16"/>
  <c r="L38" i="16" s="1"/>
  <c r="K37" i="16"/>
  <c r="K36" i="16"/>
  <c r="L36" i="16" s="1"/>
  <c r="K35" i="16"/>
  <c r="L35" i="16" s="1"/>
  <c r="K34" i="16"/>
  <c r="K29" i="16"/>
  <c r="L29" i="16" s="1"/>
  <c r="K28" i="16"/>
  <c r="K27" i="16"/>
  <c r="L27" i="16" s="1"/>
  <c r="K26" i="16"/>
  <c r="L26" i="16" s="1"/>
  <c r="K25" i="16"/>
  <c r="K24" i="16"/>
  <c r="K19" i="16"/>
  <c r="L19" i="16" s="1"/>
  <c r="K18" i="16"/>
  <c r="L18" i="16" s="1"/>
  <c r="K17" i="16"/>
  <c r="L17" i="16" s="1"/>
  <c r="K16" i="16"/>
  <c r="L16" i="16" s="1"/>
  <c r="K15" i="16"/>
  <c r="L15" i="16" s="1"/>
  <c r="K14" i="16"/>
  <c r="L14" i="16" s="1"/>
  <c r="K13" i="16"/>
  <c r="L13" i="16" s="1"/>
  <c r="K12" i="16"/>
  <c r="L12" i="16" s="1"/>
  <c r="K11" i="16"/>
  <c r="L11" i="16" s="1"/>
  <c r="K10" i="16"/>
  <c r="L10" i="16" s="1"/>
  <c r="H41" i="16"/>
  <c r="H40" i="16"/>
  <c r="H39" i="16"/>
  <c r="H38" i="16"/>
  <c r="H37" i="16"/>
  <c r="H36" i="16"/>
  <c r="H35" i="16"/>
  <c r="H34" i="16"/>
  <c r="H29" i="16"/>
  <c r="H28" i="16"/>
  <c r="H27" i="16"/>
  <c r="H26" i="16"/>
  <c r="H25" i="16"/>
  <c r="H24" i="16"/>
  <c r="H19" i="16"/>
  <c r="H18" i="16"/>
  <c r="H17" i="16"/>
  <c r="H16" i="16"/>
  <c r="H15" i="16"/>
  <c r="H14" i="16"/>
  <c r="H13" i="16"/>
  <c r="H12" i="16"/>
  <c r="H11" i="16"/>
  <c r="H10" i="16"/>
  <c r="Q123" i="15"/>
  <c r="P123" i="15"/>
  <c r="Q120" i="15"/>
  <c r="P120" i="15"/>
  <c r="Q119" i="15"/>
  <c r="P119" i="15"/>
  <c r="Q116" i="15"/>
  <c r="P116" i="15"/>
  <c r="Q115" i="15"/>
  <c r="P115" i="15"/>
  <c r="Q114" i="15"/>
  <c r="P114" i="15"/>
  <c r="Q111" i="15"/>
  <c r="P111" i="15"/>
  <c r="Q110" i="15"/>
  <c r="P110" i="15"/>
  <c r="Q107" i="15"/>
  <c r="P107" i="15"/>
  <c r="Q106" i="15"/>
  <c r="P106" i="15"/>
  <c r="Q105" i="15"/>
  <c r="P105" i="15"/>
  <c r="Q104" i="15"/>
  <c r="P104" i="15"/>
  <c r="Q103" i="15"/>
  <c r="P103" i="15"/>
  <c r="Q102" i="15"/>
  <c r="P102" i="15"/>
  <c r="Q101" i="15"/>
  <c r="P101" i="15"/>
  <c r="Q100" i="15"/>
  <c r="P100" i="15"/>
  <c r="Q99" i="15"/>
  <c r="P99" i="15"/>
  <c r="Q98" i="15"/>
  <c r="P98" i="15"/>
  <c r="Q97" i="15"/>
  <c r="P97" i="15"/>
  <c r="Q88" i="15"/>
  <c r="P88" i="15"/>
  <c r="Q87" i="15"/>
  <c r="P87" i="15"/>
  <c r="Q86" i="15"/>
  <c r="P86" i="15"/>
  <c r="Q85" i="15"/>
  <c r="P85" i="15"/>
  <c r="Q84" i="15"/>
  <c r="P84" i="15"/>
  <c r="Q83" i="15"/>
  <c r="P83" i="15"/>
  <c r="Q82" i="15"/>
  <c r="P82" i="15"/>
  <c r="Q81" i="15"/>
  <c r="P81" i="15"/>
  <c r="Q78" i="15"/>
  <c r="P78" i="15"/>
  <c r="Q77" i="15"/>
  <c r="P77" i="15"/>
  <c r="Q76" i="15"/>
  <c r="P76" i="15"/>
  <c r="Q75" i="15"/>
  <c r="P75" i="15"/>
  <c r="Q72" i="15"/>
  <c r="P72" i="15"/>
  <c r="Q69" i="15"/>
  <c r="P69" i="15"/>
  <c r="Q68" i="15"/>
  <c r="P68" i="15"/>
  <c r="Q67" i="15"/>
  <c r="P67" i="15"/>
  <c r="Q64" i="15"/>
  <c r="P64" i="15"/>
  <c r="Q63" i="15"/>
  <c r="P63" i="15"/>
  <c r="Q62" i="15"/>
  <c r="P62" i="15"/>
  <c r="Q59" i="15"/>
  <c r="P59" i="15"/>
  <c r="Q58" i="15"/>
  <c r="P58" i="15"/>
  <c r="Q57" i="15"/>
  <c r="P57" i="15"/>
  <c r="Q54" i="15"/>
  <c r="P54" i="15"/>
  <c r="Q53" i="15"/>
  <c r="P53" i="15"/>
  <c r="Q46" i="15"/>
  <c r="P46" i="15"/>
  <c r="Q45" i="15"/>
  <c r="P45" i="15"/>
  <c r="Q44" i="15"/>
  <c r="P44" i="15"/>
  <c r="Q43" i="15"/>
  <c r="P43" i="15"/>
  <c r="Q42" i="15"/>
  <c r="P42" i="15"/>
  <c r="Q41" i="15"/>
  <c r="P41" i="15"/>
  <c r="Q40" i="15"/>
  <c r="P40" i="15"/>
  <c r="Q37" i="15"/>
  <c r="P37" i="15"/>
  <c r="Q36" i="15"/>
  <c r="P36" i="15"/>
  <c r="Q35" i="15"/>
  <c r="P35" i="15"/>
  <c r="Q32" i="15"/>
  <c r="P32" i="15"/>
  <c r="Q31" i="15"/>
  <c r="P31" i="15"/>
  <c r="Q30" i="15"/>
  <c r="P30" i="15"/>
  <c r="Q29" i="15"/>
  <c r="P29" i="15"/>
  <c r="Q28" i="15"/>
  <c r="P28" i="15"/>
  <c r="Q25" i="15"/>
  <c r="P25" i="15"/>
  <c r="Q24" i="15"/>
  <c r="P24" i="15"/>
  <c r="Q21" i="15"/>
  <c r="P21" i="15"/>
  <c r="Q20" i="15"/>
  <c r="P20" i="15"/>
  <c r="Q19" i="15"/>
  <c r="P19" i="15"/>
  <c r="Q18" i="15"/>
  <c r="P18" i="15"/>
  <c r="Q17" i="15"/>
  <c r="P17" i="15"/>
  <c r="Q14" i="15"/>
  <c r="P14" i="15"/>
  <c r="Q13" i="15"/>
  <c r="P13" i="15"/>
  <c r="Q12" i="15"/>
  <c r="P12" i="15"/>
  <c r="Q11" i="15"/>
  <c r="P11" i="15"/>
  <c r="Q10" i="15"/>
  <c r="P10" i="15"/>
  <c r="Q9" i="15"/>
  <c r="P9" i="15"/>
  <c r="M123" i="15"/>
  <c r="M120" i="15"/>
  <c r="M119" i="15"/>
  <c r="M116" i="15"/>
  <c r="M115" i="15"/>
  <c r="M114" i="15"/>
  <c r="M111" i="15"/>
  <c r="M110" i="15"/>
  <c r="M107" i="15"/>
  <c r="M106" i="15"/>
  <c r="M105" i="15"/>
  <c r="M104" i="15"/>
  <c r="M103" i="15"/>
  <c r="M102" i="15"/>
  <c r="M101" i="15"/>
  <c r="M100" i="15"/>
  <c r="M99" i="15"/>
  <c r="M98" i="15"/>
  <c r="M97" i="15"/>
  <c r="M88" i="15"/>
  <c r="M87" i="15"/>
  <c r="M86" i="15"/>
  <c r="M85" i="15"/>
  <c r="M84" i="15"/>
  <c r="M83" i="15"/>
  <c r="M82" i="15"/>
  <c r="M81" i="15"/>
  <c r="M78" i="15"/>
  <c r="M77" i="15"/>
  <c r="M76" i="15"/>
  <c r="M75" i="15"/>
  <c r="M72" i="15"/>
  <c r="M69" i="15"/>
  <c r="M68" i="15"/>
  <c r="M67" i="15"/>
  <c r="M64" i="15"/>
  <c r="M63" i="15"/>
  <c r="M62" i="15"/>
  <c r="M59" i="15"/>
  <c r="M58" i="15"/>
  <c r="M57" i="15"/>
  <c r="M54" i="15"/>
  <c r="M53" i="15"/>
  <c r="M46" i="15"/>
  <c r="M45" i="15"/>
  <c r="M44" i="15"/>
  <c r="M43" i="15"/>
  <c r="M42" i="15"/>
  <c r="M41" i="15"/>
  <c r="M40" i="15"/>
  <c r="M37" i="15"/>
  <c r="M36" i="15"/>
  <c r="M35" i="15"/>
  <c r="M32" i="15"/>
  <c r="M31" i="15"/>
  <c r="M30" i="15"/>
  <c r="M29" i="15"/>
  <c r="M28" i="15"/>
  <c r="M25" i="15"/>
  <c r="M24" i="15"/>
  <c r="M21" i="15"/>
  <c r="M20" i="15"/>
  <c r="M19" i="15"/>
  <c r="M18" i="15"/>
  <c r="M17" i="15"/>
  <c r="M14" i="15"/>
  <c r="M13" i="15"/>
  <c r="M12" i="15"/>
  <c r="M11" i="15"/>
  <c r="M10" i="15"/>
  <c r="M9" i="15"/>
  <c r="I123" i="15"/>
  <c r="I120" i="15"/>
  <c r="I119" i="15"/>
  <c r="I116" i="15"/>
  <c r="I115" i="15"/>
  <c r="I114" i="15"/>
  <c r="I111" i="15"/>
  <c r="I110" i="15"/>
  <c r="I107" i="15"/>
  <c r="I106" i="15"/>
  <c r="I105" i="15"/>
  <c r="I104" i="15"/>
  <c r="I103" i="15"/>
  <c r="I102" i="15"/>
  <c r="I101" i="15"/>
  <c r="I100" i="15"/>
  <c r="I99" i="15"/>
  <c r="I98" i="15"/>
  <c r="I97" i="15"/>
  <c r="I88" i="15"/>
  <c r="I87" i="15"/>
  <c r="I86" i="15"/>
  <c r="I85" i="15"/>
  <c r="I84" i="15"/>
  <c r="I83" i="15"/>
  <c r="I82" i="15"/>
  <c r="I81" i="15"/>
  <c r="I78" i="15"/>
  <c r="I77" i="15"/>
  <c r="I76" i="15"/>
  <c r="I75" i="15"/>
  <c r="I72" i="15"/>
  <c r="I69" i="15"/>
  <c r="I68" i="15"/>
  <c r="I67" i="15"/>
  <c r="I64" i="15"/>
  <c r="I63" i="15"/>
  <c r="I62" i="15"/>
  <c r="I59" i="15"/>
  <c r="I58" i="15"/>
  <c r="I57" i="15"/>
  <c r="I54" i="15"/>
  <c r="I53" i="15"/>
  <c r="I46" i="15"/>
  <c r="I45" i="15"/>
  <c r="I44" i="15"/>
  <c r="I43" i="15"/>
  <c r="I42" i="15"/>
  <c r="I41" i="15"/>
  <c r="I40" i="15"/>
  <c r="I37" i="15"/>
  <c r="I36" i="15"/>
  <c r="I35" i="15"/>
  <c r="I32" i="15"/>
  <c r="I31" i="15"/>
  <c r="I30" i="15"/>
  <c r="I29" i="15"/>
  <c r="I28" i="15"/>
  <c r="I25" i="15"/>
  <c r="I24" i="15"/>
  <c r="I21" i="15"/>
  <c r="I20" i="15"/>
  <c r="I19" i="15"/>
  <c r="I18" i="15"/>
  <c r="I17" i="15"/>
  <c r="I14" i="15"/>
  <c r="I13" i="15"/>
  <c r="I12" i="15"/>
  <c r="I11" i="15"/>
  <c r="I10" i="15"/>
  <c r="I9" i="15"/>
  <c r="N73" i="14"/>
  <c r="M73" i="14"/>
  <c r="N72" i="14"/>
  <c r="M72" i="14"/>
  <c r="N71" i="14"/>
  <c r="M71" i="14"/>
  <c r="N70" i="14"/>
  <c r="M70" i="14"/>
  <c r="N69" i="14"/>
  <c r="M69" i="14"/>
  <c r="N61" i="14"/>
  <c r="M61" i="14"/>
  <c r="N60" i="14"/>
  <c r="M60" i="14"/>
  <c r="N59" i="14"/>
  <c r="M59" i="14"/>
  <c r="N58" i="14"/>
  <c r="M58" i="14"/>
  <c r="N57" i="14"/>
  <c r="M57" i="14"/>
  <c r="N56" i="14"/>
  <c r="M56" i="14"/>
  <c r="N55" i="14"/>
  <c r="M55" i="14"/>
  <c r="N54" i="14"/>
  <c r="M54" i="14"/>
  <c r="N53" i="14"/>
  <c r="M53" i="14"/>
  <c r="N52" i="14"/>
  <c r="M52" i="14"/>
  <c r="N51" i="14"/>
  <c r="M51" i="14"/>
  <c r="N47" i="14"/>
  <c r="M47" i="14"/>
  <c r="N46" i="14"/>
  <c r="M46" i="14"/>
  <c r="N45" i="14"/>
  <c r="M45" i="14"/>
  <c r="N44" i="14"/>
  <c r="M44" i="14"/>
  <c r="N43" i="14"/>
  <c r="M43" i="14"/>
  <c r="N42" i="14"/>
  <c r="M42" i="14"/>
  <c r="N41" i="14"/>
  <c r="M41" i="14"/>
  <c r="N40" i="14"/>
  <c r="M40" i="14"/>
  <c r="N39" i="14"/>
  <c r="M39" i="14"/>
  <c r="N38" i="14"/>
  <c r="M38" i="14"/>
  <c r="N37" i="14"/>
  <c r="M37" i="14"/>
  <c r="N36" i="14"/>
  <c r="M36" i="14"/>
  <c r="N35" i="14"/>
  <c r="M35" i="14"/>
  <c r="N29" i="14"/>
  <c r="M29" i="14"/>
  <c r="N28" i="14"/>
  <c r="M28" i="14"/>
  <c r="N27" i="14"/>
  <c r="M27" i="14"/>
  <c r="N26" i="14"/>
  <c r="M26" i="14"/>
  <c r="N25" i="14"/>
  <c r="M25" i="14"/>
  <c r="N24" i="14"/>
  <c r="M24" i="14"/>
  <c r="N23" i="14"/>
  <c r="M23" i="14"/>
  <c r="N22" i="14"/>
  <c r="M22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K73" i="14"/>
  <c r="K72" i="14"/>
  <c r="K71" i="14"/>
  <c r="K70" i="14"/>
  <c r="K69" i="14"/>
  <c r="K61" i="14"/>
  <c r="K60" i="14"/>
  <c r="K59" i="14"/>
  <c r="K58" i="14"/>
  <c r="K57" i="14"/>
  <c r="K56" i="14"/>
  <c r="K55" i="14"/>
  <c r="K54" i="14"/>
  <c r="K53" i="14"/>
  <c r="K52" i="14"/>
  <c r="K51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29" i="14"/>
  <c r="K28" i="14"/>
  <c r="K27" i="14"/>
  <c r="K26" i="14"/>
  <c r="K25" i="14"/>
  <c r="K24" i="14"/>
  <c r="K23" i="14"/>
  <c r="K22" i="14"/>
  <c r="K18" i="14"/>
  <c r="K17" i="14"/>
  <c r="K16" i="14"/>
  <c r="K15" i="14"/>
  <c r="K14" i="14"/>
  <c r="K13" i="14"/>
  <c r="K12" i="14"/>
  <c r="I73" i="14"/>
  <c r="I72" i="14"/>
  <c r="I71" i="14"/>
  <c r="I70" i="14"/>
  <c r="I69" i="14"/>
  <c r="I61" i="14"/>
  <c r="I60" i="14"/>
  <c r="I59" i="14"/>
  <c r="I58" i="14"/>
  <c r="I57" i="14"/>
  <c r="I56" i="14"/>
  <c r="I55" i="14"/>
  <c r="I54" i="14"/>
  <c r="I53" i="14"/>
  <c r="I52" i="14"/>
  <c r="I51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29" i="14"/>
  <c r="I28" i="14"/>
  <c r="I27" i="14"/>
  <c r="I26" i="14"/>
  <c r="I25" i="14"/>
  <c r="I24" i="14"/>
  <c r="I23" i="14"/>
  <c r="I22" i="14"/>
  <c r="I18" i="14"/>
  <c r="I17" i="14"/>
  <c r="I16" i="14"/>
  <c r="I15" i="14"/>
  <c r="I14" i="14"/>
  <c r="I13" i="14"/>
  <c r="I12" i="14"/>
  <c r="M41" i="13"/>
  <c r="L41" i="13"/>
  <c r="M40" i="13"/>
  <c r="L40" i="13"/>
  <c r="M39" i="13"/>
  <c r="L39" i="13"/>
  <c r="M38" i="13"/>
  <c r="L38" i="13"/>
  <c r="M37" i="13"/>
  <c r="L37" i="13"/>
  <c r="M36" i="13"/>
  <c r="L36" i="13"/>
  <c r="M35" i="13"/>
  <c r="L35" i="13"/>
  <c r="M34" i="13"/>
  <c r="L34" i="13"/>
  <c r="M29" i="13"/>
  <c r="L29" i="13"/>
  <c r="M28" i="13"/>
  <c r="L28" i="13"/>
  <c r="M27" i="13"/>
  <c r="L27" i="13"/>
  <c r="M26" i="13"/>
  <c r="L26" i="13"/>
  <c r="M25" i="13"/>
  <c r="L25" i="13"/>
  <c r="M24" i="13"/>
  <c r="L24" i="13"/>
  <c r="M19" i="13"/>
  <c r="L19" i="13"/>
  <c r="M18" i="13"/>
  <c r="L18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11" i="13"/>
  <c r="L11" i="13"/>
  <c r="M10" i="13"/>
  <c r="L10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19" i="13"/>
  <c r="I18" i="13"/>
  <c r="I17" i="13"/>
  <c r="I16" i="13"/>
  <c r="I15" i="13"/>
  <c r="I14" i="13"/>
  <c r="I13" i="13"/>
  <c r="I12" i="13"/>
  <c r="I11" i="13"/>
  <c r="I10" i="13"/>
  <c r="H19" i="13"/>
  <c r="H18" i="13"/>
  <c r="H17" i="13"/>
  <c r="H16" i="13"/>
  <c r="H15" i="13"/>
  <c r="H14" i="13"/>
  <c r="H13" i="13"/>
  <c r="H12" i="13"/>
  <c r="H11" i="13"/>
  <c r="H10" i="13"/>
  <c r="O123" i="12"/>
  <c r="N123" i="12"/>
  <c r="O120" i="12"/>
  <c r="N120" i="12"/>
  <c r="O119" i="12"/>
  <c r="N119" i="12"/>
  <c r="O116" i="12"/>
  <c r="N116" i="12"/>
  <c r="O115" i="12"/>
  <c r="N115" i="12"/>
  <c r="O114" i="12"/>
  <c r="N114" i="12"/>
  <c r="O111" i="12"/>
  <c r="N111" i="12"/>
  <c r="O110" i="12"/>
  <c r="N110" i="12"/>
  <c r="O107" i="12"/>
  <c r="N107" i="12"/>
  <c r="O106" i="12"/>
  <c r="N106" i="12"/>
  <c r="O105" i="12"/>
  <c r="N105" i="12"/>
  <c r="O104" i="12"/>
  <c r="N104" i="12"/>
  <c r="O103" i="12"/>
  <c r="N103" i="12"/>
  <c r="O102" i="12"/>
  <c r="N102" i="12"/>
  <c r="O101" i="12"/>
  <c r="N101" i="12"/>
  <c r="O100" i="12"/>
  <c r="N100" i="12"/>
  <c r="O99" i="12"/>
  <c r="N99" i="12"/>
  <c r="O98" i="12"/>
  <c r="N98" i="12"/>
  <c r="O97" i="12"/>
  <c r="N97" i="12"/>
  <c r="O88" i="12"/>
  <c r="N88" i="12"/>
  <c r="O87" i="12"/>
  <c r="N87" i="12"/>
  <c r="O86" i="12"/>
  <c r="N86" i="12"/>
  <c r="O85" i="12"/>
  <c r="N85" i="12"/>
  <c r="O84" i="12"/>
  <c r="N84" i="12"/>
  <c r="O83" i="12"/>
  <c r="N83" i="12"/>
  <c r="O82" i="12"/>
  <c r="N82" i="12"/>
  <c r="O81" i="12"/>
  <c r="N81" i="12"/>
  <c r="O78" i="12"/>
  <c r="N78" i="12"/>
  <c r="O77" i="12"/>
  <c r="N77" i="12"/>
  <c r="O76" i="12"/>
  <c r="N76" i="12"/>
  <c r="O75" i="12"/>
  <c r="N75" i="12"/>
  <c r="O72" i="12"/>
  <c r="N72" i="12"/>
  <c r="O69" i="12"/>
  <c r="N69" i="12"/>
  <c r="O68" i="12"/>
  <c r="N68" i="12"/>
  <c r="O67" i="12"/>
  <c r="N67" i="12"/>
  <c r="O64" i="12"/>
  <c r="N64" i="12"/>
  <c r="O63" i="12"/>
  <c r="N63" i="12"/>
  <c r="O62" i="12"/>
  <c r="N62" i="12"/>
  <c r="O59" i="12"/>
  <c r="N59" i="12"/>
  <c r="O58" i="12"/>
  <c r="N58" i="12"/>
  <c r="O57" i="12"/>
  <c r="N57" i="12"/>
  <c r="O54" i="12"/>
  <c r="N54" i="12"/>
  <c r="O53" i="12"/>
  <c r="N53" i="12"/>
  <c r="O46" i="12"/>
  <c r="N46" i="12"/>
  <c r="O45" i="12"/>
  <c r="N45" i="12"/>
  <c r="O44" i="12"/>
  <c r="N44" i="12"/>
  <c r="O43" i="12"/>
  <c r="N43" i="12"/>
  <c r="O42" i="12"/>
  <c r="N42" i="12"/>
  <c r="O41" i="12"/>
  <c r="N41" i="12"/>
  <c r="O40" i="12"/>
  <c r="N40" i="12"/>
  <c r="O37" i="12"/>
  <c r="N37" i="12"/>
  <c r="O36" i="12"/>
  <c r="N36" i="12"/>
  <c r="O35" i="12"/>
  <c r="N35" i="12"/>
  <c r="O32" i="12"/>
  <c r="N32" i="12"/>
  <c r="O31" i="12"/>
  <c r="N31" i="12"/>
  <c r="O30" i="12"/>
  <c r="N30" i="12"/>
  <c r="O29" i="12"/>
  <c r="N29" i="12"/>
  <c r="O28" i="12"/>
  <c r="N28" i="12"/>
  <c r="O25" i="12"/>
  <c r="N25" i="12"/>
  <c r="O24" i="12"/>
  <c r="N24" i="12"/>
  <c r="O21" i="12"/>
  <c r="N21" i="12"/>
  <c r="O20" i="12"/>
  <c r="N20" i="12"/>
  <c r="O19" i="12"/>
  <c r="N19" i="12"/>
  <c r="O18" i="12"/>
  <c r="N18" i="12"/>
  <c r="O17" i="12"/>
  <c r="N17" i="12"/>
  <c r="O14" i="12"/>
  <c r="N14" i="12"/>
  <c r="O13" i="12"/>
  <c r="N13" i="12"/>
  <c r="O12" i="12"/>
  <c r="N12" i="12"/>
  <c r="O11" i="12"/>
  <c r="N11" i="12"/>
  <c r="O10" i="12"/>
  <c r="N10" i="12"/>
  <c r="O9" i="12"/>
  <c r="N9" i="12"/>
  <c r="J120" i="12"/>
  <c r="J119" i="12"/>
  <c r="J116" i="12"/>
  <c r="J115" i="12"/>
  <c r="J114" i="12"/>
  <c r="J111" i="12"/>
  <c r="J110" i="12"/>
  <c r="J107" i="12"/>
  <c r="J106" i="12"/>
  <c r="J105" i="12"/>
  <c r="J104" i="12"/>
  <c r="J103" i="12"/>
  <c r="J102" i="12"/>
  <c r="J101" i="12"/>
  <c r="J100" i="12"/>
  <c r="J99" i="12"/>
  <c r="J98" i="12"/>
  <c r="J97" i="12"/>
  <c r="J88" i="12"/>
  <c r="J87" i="12"/>
  <c r="J86" i="12"/>
  <c r="J85" i="12"/>
  <c r="J84" i="12"/>
  <c r="J83" i="12"/>
  <c r="J82" i="12"/>
  <c r="J81" i="12"/>
  <c r="J78" i="12"/>
  <c r="J77" i="12"/>
  <c r="J76" i="12"/>
  <c r="J75" i="12"/>
  <c r="J72" i="12"/>
  <c r="J69" i="12"/>
  <c r="J68" i="12"/>
  <c r="J67" i="12"/>
  <c r="J64" i="12"/>
  <c r="J63" i="12"/>
  <c r="J62" i="12"/>
  <c r="J59" i="12"/>
  <c r="J58" i="12"/>
  <c r="J57" i="12"/>
  <c r="J54" i="12"/>
  <c r="J53" i="12"/>
  <c r="J46" i="12"/>
  <c r="J45" i="12"/>
  <c r="J44" i="12"/>
  <c r="J43" i="12"/>
  <c r="J42" i="12"/>
  <c r="J41" i="12"/>
  <c r="J40" i="12"/>
  <c r="J37" i="12"/>
  <c r="J36" i="12"/>
  <c r="J35" i="12"/>
  <c r="J32" i="12"/>
  <c r="J31" i="12"/>
  <c r="J30" i="12"/>
  <c r="J29" i="12"/>
  <c r="J28" i="12"/>
  <c r="J25" i="12"/>
  <c r="J24" i="12"/>
  <c r="J21" i="12"/>
  <c r="J20" i="12"/>
  <c r="J19" i="12"/>
  <c r="J18" i="12"/>
  <c r="J17" i="12"/>
  <c r="E41" i="16"/>
  <c r="E40" i="16"/>
  <c r="E39" i="16"/>
  <c r="E38" i="16"/>
  <c r="E37" i="16"/>
  <c r="E36" i="16"/>
  <c r="E35" i="16"/>
  <c r="E34" i="16"/>
  <c r="L34" i="16" s="1"/>
  <c r="E29" i="16"/>
  <c r="E28" i="16"/>
  <c r="E27" i="16"/>
  <c r="E26" i="16"/>
  <c r="E25" i="16"/>
  <c r="E24" i="16"/>
  <c r="E19" i="16"/>
  <c r="E18" i="16"/>
  <c r="E17" i="16"/>
  <c r="E16" i="16"/>
  <c r="E15" i="16"/>
  <c r="E14" i="16"/>
  <c r="E13" i="16"/>
  <c r="E12" i="16"/>
  <c r="E11" i="16"/>
  <c r="E10" i="16"/>
  <c r="G73" i="14"/>
  <c r="G72" i="14"/>
  <c r="G71" i="14"/>
  <c r="G70" i="14"/>
  <c r="G69" i="14"/>
  <c r="G61" i="14"/>
  <c r="G60" i="14"/>
  <c r="G59" i="14"/>
  <c r="G58" i="14"/>
  <c r="G57" i="14"/>
  <c r="G56" i="14"/>
  <c r="G55" i="14"/>
  <c r="G54" i="14"/>
  <c r="G53" i="14"/>
  <c r="G52" i="14"/>
  <c r="G51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29" i="14"/>
  <c r="G28" i="14"/>
  <c r="G27" i="14"/>
  <c r="G26" i="14"/>
  <c r="G25" i="14"/>
  <c r="G24" i="14"/>
  <c r="G23" i="14"/>
  <c r="G22" i="14"/>
  <c r="G18" i="14"/>
  <c r="G17" i="14"/>
  <c r="G16" i="14"/>
  <c r="G15" i="14"/>
  <c r="G14" i="14"/>
  <c r="G13" i="14"/>
  <c r="G12" i="14"/>
  <c r="E41" i="5"/>
  <c r="E40" i="5"/>
  <c r="E39" i="5"/>
  <c r="E38" i="5"/>
  <c r="E37" i="5"/>
  <c r="E36" i="5"/>
  <c r="E35" i="5"/>
  <c r="E34" i="5"/>
  <c r="E29" i="5"/>
  <c r="E28" i="5"/>
  <c r="E27" i="5"/>
  <c r="M27" i="5" s="1"/>
  <c r="E26" i="5"/>
  <c r="M26" i="5" s="1"/>
  <c r="E25" i="5"/>
  <c r="E24" i="5"/>
  <c r="E19" i="5"/>
  <c r="E18" i="5"/>
  <c r="E17" i="5"/>
  <c r="E16" i="5"/>
  <c r="E15" i="5"/>
  <c r="E14" i="5"/>
  <c r="E13" i="5"/>
  <c r="E12" i="5"/>
  <c r="E11" i="5"/>
  <c r="E10" i="5"/>
  <c r="C41" i="5"/>
  <c r="C40" i="5"/>
  <c r="C39" i="5"/>
  <c r="C38" i="5"/>
  <c r="C37" i="5"/>
  <c r="C36" i="5"/>
  <c r="C35" i="5"/>
  <c r="C34" i="5"/>
  <c r="C29" i="5"/>
  <c r="C28" i="5"/>
  <c r="C27" i="5"/>
  <c r="C26" i="5"/>
  <c r="C25" i="5"/>
  <c r="C24" i="5"/>
  <c r="C19" i="5"/>
  <c r="C18" i="5"/>
  <c r="C17" i="5"/>
  <c r="C16" i="5"/>
  <c r="C15" i="5"/>
  <c r="C14" i="5"/>
  <c r="C13" i="5"/>
  <c r="C12" i="5"/>
  <c r="C11" i="5"/>
  <c r="C10" i="5"/>
  <c r="B41" i="5"/>
  <c r="B40" i="5"/>
  <c r="B39" i="5"/>
  <c r="B38" i="5"/>
  <c r="B37" i="5"/>
  <c r="B36" i="5"/>
  <c r="B35" i="5"/>
  <c r="B34" i="5"/>
  <c r="B29" i="5"/>
  <c r="B28" i="5"/>
  <c r="B27" i="5"/>
  <c r="B26" i="5"/>
  <c r="B25" i="5"/>
  <c r="B24" i="5"/>
  <c r="B19" i="5"/>
  <c r="B18" i="5"/>
  <c r="B17" i="5"/>
  <c r="B16" i="5"/>
  <c r="B15" i="5"/>
  <c r="B14" i="5"/>
  <c r="B13" i="5"/>
  <c r="B12" i="5"/>
  <c r="B11" i="5"/>
  <c r="B10" i="5"/>
  <c r="F123" i="4"/>
  <c r="F120" i="4"/>
  <c r="F119" i="4"/>
  <c r="F116" i="4"/>
  <c r="F115" i="4"/>
  <c r="F114" i="4"/>
  <c r="F111" i="4"/>
  <c r="F110" i="4"/>
  <c r="F107" i="4"/>
  <c r="F106" i="4"/>
  <c r="F105" i="4"/>
  <c r="F104" i="4"/>
  <c r="F103" i="4"/>
  <c r="F102" i="4"/>
  <c r="F101" i="4"/>
  <c r="F100" i="4"/>
  <c r="F99" i="4"/>
  <c r="F98" i="4"/>
  <c r="F97" i="4"/>
  <c r="F88" i="4"/>
  <c r="F87" i="4"/>
  <c r="F86" i="4"/>
  <c r="F85" i="4"/>
  <c r="F84" i="4"/>
  <c r="F83" i="4"/>
  <c r="F82" i="4"/>
  <c r="F81" i="4"/>
  <c r="F78" i="4"/>
  <c r="F77" i="4"/>
  <c r="F76" i="4"/>
  <c r="F75" i="4"/>
  <c r="F72" i="4"/>
  <c r="F69" i="4"/>
  <c r="F68" i="4"/>
  <c r="F67" i="4"/>
  <c r="F64" i="4"/>
  <c r="F63" i="4"/>
  <c r="F62" i="4"/>
  <c r="F59" i="4"/>
  <c r="F58" i="4"/>
  <c r="F57" i="4"/>
  <c r="F54" i="4"/>
  <c r="F53" i="4"/>
  <c r="F46" i="4"/>
  <c r="F45" i="4"/>
  <c r="F44" i="4"/>
  <c r="F43" i="4"/>
  <c r="F42" i="4"/>
  <c r="F41" i="4"/>
  <c r="F40" i="4"/>
  <c r="F37" i="4"/>
  <c r="F36" i="4"/>
  <c r="F35" i="4"/>
  <c r="F32" i="4"/>
  <c r="F31" i="4"/>
  <c r="F30" i="4"/>
  <c r="F29" i="4"/>
  <c r="F28" i="4"/>
  <c r="F25" i="4"/>
  <c r="F24" i="4"/>
  <c r="F21" i="4"/>
  <c r="F20" i="4"/>
  <c r="F19" i="4"/>
  <c r="F18" i="4"/>
  <c r="F17" i="4"/>
  <c r="F14" i="4"/>
  <c r="F13" i="4"/>
  <c r="F12" i="4"/>
  <c r="F11" i="4"/>
  <c r="F10" i="4"/>
  <c r="F9" i="4"/>
  <c r="D123" i="4"/>
  <c r="D120" i="4"/>
  <c r="D119" i="4"/>
  <c r="D116" i="4"/>
  <c r="D115" i="4"/>
  <c r="D114" i="4"/>
  <c r="D111" i="4"/>
  <c r="D110" i="4"/>
  <c r="D107" i="4"/>
  <c r="D106" i="4"/>
  <c r="D105" i="4"/>
  <c r="D104" i="4"/>
  <c r="D103" i="4"/>
  <c r="D102" i="4"/>
  <c r="D101" i="4"/>
  <c r="D100" i="4"/>
  <c r="D99" i="4"/>
  <c r="D98" i="4"/>
  <c r="D97" i="4"/>
  <c r="D88" i="4"/>
  <c r="D87" i="4"/>
  <c r="D86" i="4"/>
  <c r="D85" i="4"/>
  <c r="D84" i="4"/>
  <c r="D83" i="4"/>
  <c r="D82" i="4"/>
  <c r="D81" i="4"/>
  <c r="D78" i="4"/>
  <c r="D77" i="4"/>
  <c r="D76" i="4"/>
  <c r="D75" i="4"/>
  <c r="D72" i="4"/>
  <c r="D69" i="4"/>
  <c r="D68" i="4"/>
  <c r="D67" i="4"/>
  <c r="D64" i="4"/>
  <c r="D63" i="4"/>
  <c r="D62" i="4"/>
  <c r="D59" i="4"/>
  <c r="D58" i="4"/>
  <c r="D57" i="4"/>
  <c r="D54" i="4"/>
  <c r="D53" i="4"/>
  <c r="D46" i="4"/>
  <c r="D45" i="4"/>
  <c r="D44" i="4"/>
  <c r="D43" i="4"/>
  <c r="D42" i="4"/>
  <c r="D41" i="4"/>
  <c r="D40" i="4"/>
  <c r="D37" i="4"/>
  <c r="D36" i="4"/>
  <c r="D35" i="4"/>
  <c r="D32" i="4"/>
  <c r="D31" i="4"/>
  <c r="D30" i="4"/>
  <c r="D29" i="4"/>
  <c r="D28" i="4"/>
  <c r="D25" i="4"/>
  <c r="D24" i="4"/>
  <c r="D21" i="4"/>
  <c r="D20" i="4"/>
  <c r="D19" i="4"/>
  <c r="D18" i="4"/>
  <c r="D17" i="4"/>
  <c r="D14" i="4"/>
  <c r="D13" i="4"/>
  <c r="D12" i="4"/>
  <c r="D11" i="4"/>
  <c r="D10" i="4"/>
  <c r="D9" i="4"/>
  <c r="B123" i="4"/>
  <c r="B120" i="4"/>
  <c r="B119" i="4"/>
  <c r="B116" i="4"/>
  <c r="B115" i="4"/>
  <c r="B114" i="4"/>
  <c r="B111" i="4"/>
  <c r="B110" i="4"/>
  <c r="B107" i="4"/>
  <c r="B106" i="4"/>
  <c r="B105" i="4"/>
  <c r="B104" i="4"/>
  <c r="B103" i="4"/>
  <c r="B102" i="4"/>
  <c r="B101" i="4"/>
  <c r="B100" i="4"/>
  <c r="B99" i="4"/>
  <c r="B98" i="4"/>
  <c r="B97" i="4"/>
  <c r="B88" i="4"/>
  <c r="B87" i="4"/>
  <c r="B86" i="4"/>
  <c r="B85" i="4"/>
  <c r="B84" i="4"/>
  <c r="B83" i="4"/>
  <c r="B82" i="4"/>
  <c r="B81" i="4"/>
  <c r="B78" i="4"/>
  <c r="B77" i="4"/>
  <c r="B76" i="4"/>
  <c r="B75" i="4"/>
  <c r="B72" i="4"/>
  <c r="B69" i="4"/>
  <c r="B68" i="4"/>
  <c r="B67" i="4"/>
  <c r="B64" i="4"/>
  <c r="B63" i="4"/>
  <c r="B62" i="4"/>
  <c r="B59" i="4"/>
  <c r="B58" i="4"/>
  <c r="B57" i="4"/>
  <c r="B54" i="4"/>
  <c r="B53" i="4"/>
  <c r="B46" i="4"/>
  <c r="B45" i="4"/>
  <c r="B44" i="4"/>
  <c r="B43" i="4"/>
  <c r="B42" i="4"/>
  <c r="B41" i="4"/>
  <c r="B40" i="4"/>
  <c r="B37" i="4"/>
  <c r="B36" i="4"/>
  <c r="B35" i="4"/>
  <c r="B32" i="4"/>
  <c r="B31" i="4"/>
  <c r="B30" i="4"/>
  <c r="B29" i="4"/>
  <c r="B28" i="4"/>
  <c r="B25" i="4"/>
  <c r="B24" i="4"/>
  <c r="B21" i="4"/>
  <c r="B20" i="4"/>
  <c r="B19" i="4"/>
  <c r="B18" i="4"/>
  <c r="B17" i="4"/>
  <c r="B14" i="4"/>
  <c r="B13" i="4"/>
  <c r="B12" i="4"/>
  <c r="B11" i="4"/>
  <c r="B10" i="4"/>
  <c r="B9" i="4"/>
  <c r="F123" i="15"/>
  <c r="F120" i="15"/>
  <c r="F119" i="15"/>
  <c r="F116" i="15"/>
  <c r="F115" i="15"/>
  <c r="F114" i="15"/>
  <c r="F111" i="15"/>
  <c r="F110" i="15"/>
  <c r="F107" i="15"/>
  <c r="F106" i="15"/>
  <c r="F105" i="15"/>
  <c r="F104" i="15"/>
  <c r="F103" i="15"/>
  <c r="F102" i="15"/>
  <c r="F101" i="15"/>
  <c r="F100" i="15"/>
  <c r="F99" i="15"/>
  <c r="F98" i="15"/>
  <c r="F97" i="15"/>
  <c r="F88" i="15"/>
  <c r="F87" i="15"/>
  <c r="F86" i="15"/>
  <c r="F85" i="15"/>
  <c r="F84" i="15"/>
  <c r="F83" i="15"/>
  <c r="F82" i="15"/>
  <c r="F81" i="15"/>
  <c r="F78" i="15"/>
  <c r="F77" i="15"/>
  <c r="F76" i="15"/>
  <c r="F75" i="15"/>
  <c r="F72" i="15"/>
  <c r="F69" i="15"/>
  <c r="F68" i="15"/>
  <c r="F67" i="15"/>
  <c r="F64" i="15"/>
  <c r="F63" i="15"/>
  <c r="F62" i="15"/>
  <c r="F59" i="15"/>
  <c r="F58" i="15"/>
  <c r="F57" i="15"/>
  <c r="F54" i="15"/>
  <c r="F53" i="15"/>
  <c r="F46" i="15"/>
  <c r="F45" i="15"/>
  <c r="F44" i="15"/>
  <c r="F43" i="15"/>
  <c r="F42" i="15"/>
  <c r="F41" i="15"/>
  <c r="F40" i="15"/>
  <c r="F37" i="15"/>
  <c r="F36" i="15"/>
  <c r="F35" i="15"/>
  <c r="F32" i="15"/>
  <c r="F31" i="15"/>
  <c r="F30" i="15"/>
  <c r="F29" i="15"/>
  <c r="F28" i="15"/>
  <c r="F25" i="15"/>
  <c r="F24" i="15"/>
  <c r="F21" i="15"/>
  <c r="F20" i="15"/>
  <c r="F19" i="15"/>
  <c r="F18" i="15"/>
  <c r="F17" i="15"/>
  <c r="F14" i="15"/>
  <c r="F13" i="15"/>
  <c r="F12" i="15"/>
  <c r="F11" i="15"/>
  <c r="F10" i="15"/>
  <c r="F9" i="15"/>
  <c r="D123" i="15"/>
  <c r="K123" i="15" s="1"/>
  <c r="N123" i="15" s="1"/>
  <c r="D120" i="15"/>
  <c r="D119" i="15"/>
  <c r="D116" i="15"/>
  <c r="D115" i="15"/>
  <c r="D114" i="15"/>
  <c r="D111" i="15"/>
  <c r="D110" i="15"/>
  <c r="D107" i="15"/>
  <c r="D106" i="15"/>
  <c r="D105" i="15"/>
  <c r="D104" i="15"/>
  <c r="D103" i="15"/>
  <c r="D102" i="15"/>
  <c r="D101" i="15"/>
  <c r="D100" i="15"/>
  <c r="D99" i="15"/>
  <c r="D98" i="15"/>
  <c r="D97" i="15"/>
  <c r="D88" i="15"/>
  <c r="D87" i="15"/>
  <c r="D86" i="15"/>
  <c r="D85" i="15"/>
  <c r="D84" i="15"/>
  <c r="D83" i="15"/>
  <c r="D82" i="15"/>
  <c r="D81" i="15"/>
  <c r="D78" i="15"/>
  <c r="D77" i="15"/>
  <c r="D76" i="15"/>
  <c r="D75" i="15"/>
  <c r="D72" i="15"/>
  <c r="D69" i="15"/>
  <c r="D68" i="15"/>
  <c r="D67" i="15"/>
  <c r="D64" i="15"/>
  <c r="D63" i="15"/>
  <c r="D62" i="15"/>
  <c r="D59" i="15"/>
  <c r="D58" i="15"/>
  <c r="D57" i="15"/>
  <c r="D54" i="15"/>
  <c r="D53" i="15"/>
  <c r="D46" i="15"/>
  <c r="D45" i="15"/>
  <c r="D44" i="15"/>
  <c r="D43" i="15"/>
  <c r="D42" i="15"/>
  <c r="D41" i="15"/>
  <c r="D40" i="15"/>
  <c r="D37" i="15"/>
  <c r="D36" i="15"/>
  <c r="D35" i="15"/>
  <c r="D32" i="15"/>
  <c r="D31" i="15"/>
  <c r="D30" i="15"/>
  <c r="D29" i="15"/>
  <c r="D28" i="15"/>
  <c r="D25" i="15"/>
  <c r="D24" i="15"/>
  <c r="D21" i="15"/>
  <c r="D20" i="15"/>
  <c r="D19" i="15"/>
  <c r="D18" i="15"/>
  <c r="D17" i="15"/>
  <c r="D14" i="15"/>
  <c r="D13" i="15"/>
  <c r="D12" i="15"/>
  <c r="D11" i="15"/>
  <c r="D10" i="15"/>
  <c r="D9" i="15"/>
  <c r="B123" i="15"/>
  <c r="B120" i="15"/>
  <c r="B119" i="15"/>
  <c r="B116" i="15"/>
  <c r="B115" i="15"/>
  <c r="B114" i="15"/>
  <c r="B111" i="15"/>
  <c r="B110" i="15"/>
  <c r="B107" i="15"/>
  <c r="B106" i="15"/>
  <c r="B105" i="15"/>
  <c r="B104" i="15"/>
  <c r="B103" i="15"/>
  <c r="B102" i="15"/>
  <c r="B101" i="15"/>
  <c r="B100" i="15"/>
  <c r="B99" i="15"/>
  <c r="B98" i="15"/>
  <c r="B97" i="15"/>
  <c r="B88" i="15"/>
  <c r="B87" i="15"/>
  <c r="B86" i="15"/>
  <c r="B85" i="15"/>
  <c r="B84" i="15"/>
  <c r="B83" i="15"/>
  <c r="B82" i="15"/>
  <c r="B81" i="15"/>
  <c r="B78" i="15"/>
  <c r="B77" i="15"/>
  <c r="B76" i="15"/>
  <c r="B75" i="15"/>
  <c r="B72" i="15"/>
  <c r="B69" i="15"/>
  <c r="B68" i="15"/>
  <c r="B67" i="15"/>
  <c r="B64" i="15"/>
  <c r="B63" i="15"/>
  <c r="B62" i="15"/>
  <c r="B59" i="15"/>
  <c r="B58" i="15"/>
  <c r="B57" i="15"/>
  <c r="B54" i="15"/>
  <c r="B53" i="15"/>
  <c r="B46" i="15"/>
  <c r="B45" i="15"/>
  <c r="B44" i="15"/>
  <c r="B43" i="15"/>
  <c r="B42" i="15"/>
  <c r="B41" i="15"/>
  <c r="B40" i="15"/>
  <c r="B37" i="15"/>
  <c r="B36" i="15"/>
  <c r="B35" i="15"/>
  <c r="B32" i="15"/>
  <c r="B31" i="15"/>
  <c r="B30" i="15"/>
  <c r="B29" i="15"/>
  <c r="B28" i="15"/>
  <c r="B25" i="15"/>
  <c r="B24" i="15"/>
  <c r="B21" i="15"/>
  <c r="B20" i="15"/>
  <c r="B19" i="15"/>
  <c r="B18" i="15"/>
  <c r="B17" i="15"/>
  <c r="B14" i="15"/>
  <c r="B13" i="15"/>
  <c r="B12" i="15"/>
  <c r="B11" i="15"/>
  <c r="B10" i="15"/>
  <c r="B9" i="15"/>
  <c r="G73" i="3"/>
  <c r="G72" i="3"/>
  <c r="G71" i="3"/>
  <c r="G70" i="3"/>
  <c r="G69" i="3"/>
  <c r="G61" i="3"/>
  <c r="G60" i="3"/>
  <c r="G59" i="3"/>
  <c r="G58" i="3"/>
  <c r="G57" i="3"/>
  <c r="G56" i="3"/>
  <c r="G55" i="3"/>
  <c r="G54" i="3"/>
  <c r="G53" i="3"/>
  <c r="G52" i="3"/>
  <c r="G51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29" i="3"/>
  <c r="G28" i="3"/>
  <c r="G27" i="3"/>
  <c r="G26" i="3"/>
  <c r="G25" i="3"/>
  <c r="G24" i="3"/>
  <c r="G23" i="3"/>
  <c r="G22" i="3"/>
  <c r="G18" i="3"/>
  <c r="G17" i="3"/>
  <c r="G16" i="3"/>
  <c r="G15" i="3"/>
  <c r="G14" i="3"/>
  <c r="G13" i="3"/>
  <c r="G12" i="3"/>
  <c r="E73" i="3"/>
  <c r="E72" i="3"/>
  <c r="E71" i="3"/>
  <c r="E70" i="3"/>
  <c r="E69" i="3"/>
  <c r="E61" i="3"/>
  <c r="E60" i="3"/>
  <c r="E59" i="3"/>
  <c r="E58" i="3"/>
  <c r="E57" i="3"/>
  <c r="E56" i="3"/>
  <c r="E55" i="3"/>
  <c r="E54" i="3"/>
  <c r="E53" i="3"/>
  <c r="E52" i="3"/>
  <c r="E51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29" i="3"/>
  <c r="E28" i="3"/>
  <c r="E27" i="3"/>
  <c r="E26" i="3"/>
  <c r="E25" i="3"/>
  <c r="E24" i="3"/>
  <c r="E23" i="3"/>
  <c r="E22" i="3"/>
  <c r="E18" i="3"/>
  <c r="E17" i="3"/>
  <c r="E16" i="3"/>
  <c r="E15" i="3"/>
  <c r="E14" i="3"/>
  <c r="E13" i="3"/>
  <c r="E12" i="3"/>
  <c r="C73" i="3"/>
  <c r="C72" i="3"/>
  <c r="C71" i="3"/>
  <c r="C70" i="3"/>
  <c r="C69" i="3"/>
  <c r="C61" i="3"/>
  <c r="C60" i="3"/>
  <c r="C59" i="3"/>
  <c r="C58" i="3"/>
  <c r="C57" i="3"/>
  <c r="C56" i="3"/>
  <c r="C55" i="3"/>
  <c r="C54" i="3"/>
  <c r="C53" i="3"/>
  <c r="C52" i="3"/>
  <c r="C51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29" i="3"/>
  <c r="C28" i="3"/>
  <c r="C27" i="3"/>
  <c r="C26" i="3"/>
  <c r="C25" i="3"/>
  <c r="C24" i="3"/>
  <c r="C23" i="3"/>
  <c r="C22" i="3"/>
  <c r="C18" i="3"/>
  <c r="C17" i="3"/>
  <c r="C16" i="3"/>
  <c r="C15" i="3"/>
  <c r="C14" i="3"/>
  <c r="C13" i="3"/>
  <c r="C12" i="3"/>
  <c r="I47" i="16"/>
  <c r="F47" i="16"/>
  <c r="C41" i="16"/>
  <c r="C40" i="16"/>
  <c r="C39" i="16"/>
  <c r="C38" i="16"/>
  <c r="C37" i="16"/>
  <c r="C36" i="16"/>
  <c r="C35" i="16"/>
  <c r="C34" i="16"/>
  <c r="B41" i="16"/>
  <c r="B40" i="16"/>
  <c r="B39" i="16"/>
  <c r="B38" i="16"/>
  <c r="B37" i="16"/>
  <c r="B36" i="16"/>
  <c r="B35" i="16"/>
  <c r="B34" i="16"/>
  <c r="C29" i="16"/>
  <c r="C28" i="16"/>
  <c r="C27" i="16"/>
  <c r="C26" i="16"/>
  <c r="C25" i="16"/>
  <c r="C24" i="16"/>
  <c r="B29" i="16"/>
  <c r="B28" i="16"/>
  <c r="B27" i="16"/>
  <c r="B26" i="16"/>
  <c r="B25" i="16"/>
  <c r="B24" i="16"/>
  <c r="C19" i="16"/>
  <c r="C18" i="16"/>
  <c r="C17" i="16"/>
  <c r="C16" i="16"/>
  <c r="C15" i="16"/>
  <c r="C14" i="16"/>
  <c r="C13" i="16"/>
  <c r="C12" i="16"/>
  <c r="C11" i="16"/>
  <c r="C10" i="16"/>
  <c r="B19" i="16"/>
  <c r="B18" i="16"/>
  <c r="B17" i="16"/>
  <c r="B16" i="16"/>
  <c r="B15" i="16"/>
  <c r="B14" i="16"/>
  <c r="B13" i="16"/>
  <c r="B12" i="16"/>
  <c r="B11" i="16"/>
  <c r="B10" i="16"/>
  <c r="F80" i="14"/>
  <c r="E73" i="14"/>
  <c r="E72" i="14"/>
  <c r="E71" i="14"/>
  <c r="E70" i="14"/>
  <c r="E69" i="14"/>
  <c r="E61" i="14"/>
  <c r="E60" i="14"/>
  <c r="E59" i="14"/>
  <c r="E58" i="14"/>
  <c r="E57" i="14"/>
  <c r="E56" i="14"/>
  <c r="E55" i="14"/>
  <c r="E54" i="14"/>
  <c r="E53" i="14"/>
  <c r="E52" i="14"/>
  <c r="E51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29" i="14"/>
  <c r="E28" i="14"/>
  <c r="E27" i="14"/>
  <c r="E26" i="14"/>
  <c r="E25" i="14"/>
  <c r="E24" i="14"/>
  <c r="E23" i="14"/>
  <c r="E22" i="14"/>
  <c r="E18" i="14"/>
  <c r="E17" i="14"/>
  <c r="E16" i="14"/>
  <c r="E15" i="14"/>
  <c r="E14" i="14"/>
  <c r="E13" i="14"/>
  <c r="E12" i="14"/>
  <c r="C73" i="14"/>
  <c r="C72" i="14"/>
  <c r="C71" i="14"/>
  <c r="C70" i="14"/>
  <c r="C69" i="14"/>
  <c r="C61" i="14"/>
  <c r="C60" i="14"/>
  <c r="C59" i="14"/>
  <c r="C58" i="14"/>
  <c r="C57" i="14"/>
  <c r="C56" i="14"/>
  <c r="C55" i="14"/>
  <c r="C54" i="14"/>
  <c r="C53" i="14"/>
  <c r="C52" i="14"/>
  <c r="C51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29" i="14"/>
  <c r="C28" i="14"/>
  <c r="C27" i="14"/>
  <c r="C26" i="14"/>
  <c r="C25" i="14"/>
  <c r="C24" i="14"/>
  <c r="C23" i="14"/>
  <c r="C22" i="14"/>
  <c r="C18" i="14"/>
  <c r="C17" i="14"/>
  <c r="C16" i="14"/>
  <c r="C15" i="14"/>
  <c r="C14" i="14"/>
  <c r="C13" i="14"/>
  <c r="C12" i="14"/>
  <c r="G47" i="16" s="1"/>
  <c r="F47" i="13"/>
  <c r="H80" i="11"/>
  <c r="F80" i="11"/>
  <c r="L40" i="16" l="1"/>
  <c r="M40" i="5"/>
  <c r="J41" i="13"/>
  <c r="J24" i="13"/>
  <c r="J14" i="13"/>
  <c r="D47" i="16"/>
  <c r="J47" i="16"/>
  <c r="E41" i="13"/>
  <c r="E40" i="13"/>
  <c r="E39" i="13"/>
  <c r="J39" i="13" s="1"/>
  <c r="E38" i="13"/>
  <c r="J38" i="13" s="1"/>
  <c r="E37" i="13"/>
  <c r="J37" i="13" s="1"/>
  <c r="E36" i="13"/>
  <c r="E35" i="13"/>
  <c r="J35" i="13" s="1"/>
  <c r="E34" i="13"/>
  <c r="J34" i="13" s="1"/>
  <c r="C41" i="13"/>
  <c r="C40" i="13"/>
  <c r="J40" i="13" s="1"/>
  <c r="C39" i="13"/>
  <c r="C38" i="13"/>
  <c r="C37" i="13"/>
  <c r="C36" i="13"/>
  <c r="C35" i="13"/>
  <c r="C34" i="13"/>
  <c r="B41" i="13"/>
  <c r="B40" i="13"/>
  <c r="B39" i="13"/>
  <c r="B38" i="13"/>
  <c r="B37" i="13"/>
  <c r="B36" i="13"/>
  <c r="B35" i="13"/>
  <c r="B34" i="13"/>
  <c r="E29" i="13"/>
  <c r="J29" i="13" s="1"/>
  <c r="E28" i="13"/>
  <c r="J28" i="13" s="1"/>
  <c r="E27" i="13"/>
  <c r="E26" i="13"/>
  <c r="E25" i="13"/>
  <c r="J25" i="13" s="1"/>
  <c r="E24" i="13"/>
  <c r="C29" i="13"/>
  <c r="C28" i="13"/>
  <c r="C27" i="13"/>
  <c r="J27" i="13" s="1"/>
  <c r="C26" i="13"/>
  <c r="C25" i="13"/>
  <c r="C24" i="13"/>
  <c r="B29" i="13"/>
  <c r="B28" i="13"/>
  <c r="B27" i="13"/>
  <c r="B26" i="13"/>
  <c r="B25" i="13"/>
  <c r="B24" i="13"/>
  <c r="E19" i="13"/>
  <c r="J19" i="13" s="1"/>
  <c r="E18" i="13"/>
  <c r="J18" i="13" s="1"/>
  <c r="E17" i="13"/>
  <c r="J17" i="13" s="1"/>
  <c r="E16" i="13"/>
  <c r="J16" i="13" s="1"/>
  <c r="E15" i="13"/>
  <c r="J15" i="13" s="1"/>
  <c r="E14" i="13"/>
  <c r="E13" i="13"/>
  <c r="J13" i="13" s="1"/>
  <c r="E12" i="13"/>
  <c r="E11" i="13"/>
  <c r="J11" i="13" s="1"/>
  <c r="C19" i="13"/>
  <c r="C18" i="13"/>
  <c r="C17" i="13"/>
  <c r="C16" i="13"/>
  <c r="C15" i="13"/>
  <c r="C14" i="13"/>
  <c r="C13" i="13"/>
  <c r="C12" i="13"/>
  <c r="J12" i="13" s="1"/>
  <c r="C11" i="13"/>
  <c r="B19" i="13"/>
  <c r="B18" i="13"/>
  <c r="B17" i="13"/>
  <c r="B16" i="13"/>
  <c r="B15" i="13"/>
  <c r="B14" i="13"/>
  <c r="B13" i="13"/>
  <c r="B12" i="13"/>
  <c r="B11" i="13"/>
  <c r="B151" i="12"/>
  <c r="K123" i="12"/>
  <c r="J123" i="12"/>
  <c r="L123" i="12" s="1"/>
  <c r="F123" i="12"/>
  <c r="D123" i="12"/>
  <c r="B123" i="12"/>
  <c r="K120" i="12"/>
  <c r="K119" i="12"/>
  <c r="F120" i="12"/>
  <c r="F119" i="12"/>
  <c r="D120" i="12"/>
  <c r="D119" i="12"/>
  <c r="B120" i="12"/>
  <c r="B119" i="12"/>
  <c r="K116" i="12"/>
  <c r="K115" i="12"/>
  <c r="K114" i="12"/>
  <c r="F116" i="12"/>
  <c r="F115" i="12"/>
  <c r="H115" i="12" s="1"/>
  <c r="L115" i="12" s="1"/>
  <c r="F114" i="12"/>
  <c r="D116" i="12"/>
  <c r="D115" i="12"/>
  <c r="D114" i="12"/>
  <c r="B116" i="12"/>
  <c r="B115" i="12"/>
  <c r="B114" i="12"/>
  <c r="K111" i="12"/>
  <c r="K110" i="12"/>
  <c r="F111" i="12"/>
  <c r="F110" i="12"/>
  <c r="D111" i="12"/>
  <c r="D110" i="12"/>
  <c r="B111" i="12"/>
  <c r="B110" i="12"/>
  <c r="K107" i="12"/>
  <c r="K106" i="12"/>
  <c r="K105" i="12"/>
  <c r="K104" i="12"/>
  <c r="K103" i="12"/>
  <c r="K102" i="12"/>
  <c r="K101" i="12"/>
  <c r="K100" i="12"/>
  <c r="K99" i="12"/>
  <c r="K98" i="12"/>
  <c r="K97" i="12"/>
  <c r="F107" i="12"/>
  <c r="F106" i="12"/>
  <c r="F105" i="12"/>
  <c r="F104" i="12"/>
  <c r="F103" i="12"/>
  <c r="F102" i="12"/>
  <c r="F101" i="12"/>
  <c r="F100" i="12"/>
  <c r="F99" i="12"/>
  <c r="F98" i="12"/>
  <c r="F97" i="12"/>
  <c r="H97" i="12" s="1"/>
  <c r="D107" i="12"/>
  <c r="H107" i="12" s="1"/>
  <c r="L107" i="12" s="1"/>
  <c r="D106" i="12"/>
  <c r="D105" i="12"/>
  <c r="D104" i="12"/>
  <c r="D103" i="12"/>
  <c r="D102" i="12"/>
  <c r="D101" i="12"/>
  <c r="D100" i="12"/>
  <c r="D99" i="12"/>
  <c r="D98" i="12"/>
  <c r="D97" i="12"/>
  <c r="B107" i="12"/>
  <c r="B106" i="12"/>
  <c r="B105" i="12"/>
  <c r="B104" i="12"/>
  <c r="B103" i="12"/>
  <c r="B102" i="12"/>
  <c r="B101" i="12"/>
  <c r="B100" i="12"/>
  <c r="B99" i="12"/>
  <c r="B98" i="12"/>
  <c r="B97" i="12"/>
  <c r="K88" i="12"/>
  <c r="K87" i="12"/>
  <c r="K86" i="12"/>
  <c r="K85" i="12"/>
  <c r="K84" i="12"/>
  <c r="K83" i="12"/>
  <c r="K82" i="12"/>
  <c r="K81" i="12"/>
  <c r="F88" i="12"/>
  <c r="F87" i="12"/>
  <c r="F86" i="12"/>
  <c r="F85" i="12"/>
  <c r="F84" i="12"/>
  <c r="F83" i="12"/>
  <c r="F82" i="12"/>
  <c r="F81" i="12"/>
  <c r="D88" i="12"/>
  <c r="D87" i="12"/>
  <c r="D86" i="12"/>
  <c r="H86" i="12" s="1"/>
  <c r="L86" i="12" s="1"/>
  <c r="D85" i="12"/>
  <c r="D84" i="12"/>
  <c r="D83" i="12"/>
  <c r="D82" i="12"/>
  <c r="H82" i="12" s="1"/>
  <c r="L82" i="12" s="1"/>
  <c r="D81" i="12"/>
  <c r="B88" i="12"/>
  <c r="B87" i="12"/>
  <c r="B86" i="12"/>
  <c r="B85" i="12"/>
  <c r="B84" i="12"/>
  <c r="B83" i="12"/>
  <c r="B82" i="12"/>
  <c r="B81" i="12"/>
  <c r="K78" i="12"/>
  <c r="K77" i="12"/>
  <c r="K76" i="12"/>
  <c r="K75" i="12"/>
  <c r="F78" i="12"/>
  <c r="F77" i="12"/>
  <c r="F76" i="12"/>
  <c r="F75" i="12"/>
  <c r="D78" i="12"/>
  <c r="D77" i="12"/>
  <c r="D76" i="12"/>
  <c r="D75" i="12"/>
  <c r="B78" i="12"/>
  <c r="B77" i="12"/>
  <c r="B76" i="12"/>
  <c r="B75" i="12"/>
  <c r="K72" i="12"/>
  <c r="F72" i="12"/>
  <c r="D72" i="12"/>
  <c r="B72" i="12"/>
  <c r="K69" i="12"/>
  <c r="K68" i="12"/>
  <c r="K67" i="12"/>
  <c r="F69" i="12"/>
  <c r="F68" i="12"/>
  <c r="F67" i="12"/>
  <c r="D69" i="12"/>
  <c r="D68" i="12"/>
  <c r="D67" i="12"/>
  <c r="B69" i="12"/>
  <c r="B68" i="12"/>
  <c r="B67" i="12"/>
  <c r="K64" i="12"/>
  <c r="K63" i="12"/>
  <c r="K62" i="12"/>
  <c r="F64" i="12"/>
  <c r="F63" i="12"/>
  <c r="F62" i="12"/>
  <c r="D64" i="12"/>
  <c r="D63" i="12"/>
  <c r="D62" i="12"/>
  <c r="B64" i="12"/>
  <c r="B63" i="12"/>
  <c r="B62" i="12"/>
  <c r="K59" i="12"/>
  <c r="K58" i="12"/>
  <c r="K57" i="12"/>
  <c r="F59" i="12"/>
  <c r="F58" i="12"/>
  <c r="F57" i="12"/>
  <c r="D59" i="12"/>
  <c r="D58" i="12"/>
  <c r="D57" i="12"/>
  <c r="B59" i="12"/>
  <c r="B58" i="12"/>
  <c r="B57" i="12"/>
  <c r="K54" i="12"/>
  <c r="K53" i="12"/>
  <c r="F54" i="12"/>
  <c r="F53" i="12"/>
  <c r="D54" i="12"/>
  <c r="D53" i="12"/>
  <c r="B54" i="12"/>
  <c r="B53" i="12"/>
  <c r="K46" i="12"/>
  <c r="K45" i="12"/>
  <c r="K44" i="12"/>
  <c r="K43" i="12"/>
  <c r="K42" i="12"/>
  <c r="K41" i="12"/>
  <c r="K40" i="12"/>
  <c r="F46" i="12"/>
  <c r="F45" i="12"/>
  <c r="F44" i="12"/>
  <c r="F43" i="12"/>
  <c r="F42" i="12"/>
  <c r="F41" i="12"/>
  <c r="F40" i="12"/>
  <c r="D46" i="12"/>
  <c r="D45" i="12"/>
  <c r="D44" i="12"/>
  <c r="D43" i="12"/>
  <c r="D42" i="12"/>
  <c r="H42" i="12" s="1"/>
  <c r="D41" i="12"/>
  <c r="D40" i="12"/>
  <c r="B46" i="12"/>
  <c r="B45" i="12"/>
  <c r="B44" i="12"/>
  <c r="B43" i="12"/>
  <c r="B42" i="12"/>
  <c r="B41" i="12"/>
  <c r="B40" i="12"/>
  <c r="K37" i="12"/>
  <c r="K36" i="12"/>
  <c r="K35" i="12"/>
  <c r="F37" i="12"/>
  <c r="F36" i="12"/>
  <c r="F35" i="12"/>
  <c r="D37" i="12"/>
  <c r="H37" i="12" s="1"/>
  <c r="D36" i="12"/>
  <c r="D35" i="12"/>
  <c r="B37" i="12"/>
  <c r="B36" i="12"/>
  <c r="B35" i="12"/>
  <c r="K32" i="12"/>
  <c r="K31" i="12"/>
  <c r="K30" i="12"/>
  <c r="K29" i="12"/>
  <c r="K28" i="12"/>
  <c r="F32" i="12"/>
  <c r="F31" i="12"/>
  <c r="F30" i="12"/>
  <c r="F29" i="12"/>
  <c r="H29" i="12" s="1"/>
  <c r="L29" i="12" s="1"/>
  <c r="F28" i="12"/>
  <c r="D32" i="12"/>
  <c r="D31" i="12"/>
  <c r="D30" i="12"/>
  <c r="D29" i="12"/>
  <c r="D28" i="12"/>
  <c r="B32" i="12"/>
  <c r="B31" i="12"/>
  <c r="B30" i="12"/>
  <c r="B29" i="12"/>
  <c r="B28" i="12"/>
  <c r="K25" i="12"/>
  <c r="K24" i="12"/>
  <c r="F25" i="12"/>
  <c r="F24" i="12"/>
  <c r="D25" i="12"/>
  <c r="D24" i="12"/>
  <c r="B25" i="12"/>
  <c r="B24" i="12"/>
  <c r="K21" i="12"/>
  <c r="K20" i="12"/>
  <c r="K19" i="12"/>
  <c r="K18" i="12"/>
  <c r="F21" i="12"/>
  <c r="F20" i="12"/>
  <c r="F19" i="12"/>
  <c r="F18" i="12"/>
  <c r="D21" i="12"/>
  <c r="D20" i="12"/>
  <c r="D19" i="12"/>
  <c r="H19" i="12" s="1"/>
  <c r="L19" i="12" s="1"/>
  <c r="D18" i="12"/>
  <c r="B21" i="12"/>
  <c r="B20" i="12"/>
  <c r="B19" i="12"/>
  <c r="B18" i="12"/>
  <c r="K17" i="12"/>
  <c r="F17" i="12"/>
  <c r="D17" i="12"/>
  <c r="H17" i="12" s="1"/>
  <c r="L17" i="12" s="1"/>
  <c r="B17" i="12"/>
  <c r="K14" i="12"/>
  <c r="K13" i="12"/>
  <c r="K12" i="12"/>
  <c r="K11" i="12"/>
  <c r="K10" i="12"/>
  <c r="J14" i="12"/>
  <c r="J13" i="12"/>
  <c r="J12" i="12"/>
  <c r="J11" i="12"/>
  <c r="J10" i="12"/>
  <c r="F14" i="12"/>
  <c r="F13" i="12"/>
  <c r="F12" i="12"/>
  <c r="F11" i="12"/>
  <c r="F10" i="12"/>
  <c r="D14" i="12"/>
  <c r="D13" i="12"/>
  <c r="D12" i="12"/>
  <c r="D11" i="12"/>
  <c r="D10" i="12"/>
  <c r="B14" i="12"/>
  <c r="B13" i="12"/>
  <c r="B12" i="12"/>
  <c r="B11" i="12"/>
  <c r="B10" i="12"/>
  <c r="H119" i="12"/>
  <c r="H114" i="12"/>
  <c r="L114" i="12" s="1"/>
  <c r="H83" i="12"/>
  <c r="L83" i="12" s="1"/>
  <c r="H18" i="12"/>
  <c r="L18" i="12" s="1"/>
  <c r="J73" i="11"/>
  <c r="I73" i="11"/>
  <c r="G73" i="11"/>
  <c r="E73" i="11"/>
  <c r="M72" i="11"/>
  <c r="L72" i="11"/>
  <c r="J72" i="11"/>
  <c r="I72" i="11"/>
  <c r="G72" i="11"/>
  <c r="E72" i="11"/>
  <c r="M71" i="11"/>
  <c r="L71" i="11"/>
  <c r="J71" i="11"/>
  <c r="I71" i="11"/>
  <c r="G71" i="11"/>
  <c r="E71" i="11"/>
  <c r="M70" i="11"/>
  <c r="L70" i="11"/>
  <c r="J70" i="11"/>
  <c r="I70" i="11"/>
  <c r="G70" i="11"/>
  <c r="E70" i="11"/>
  <c r="C73" i="11"/>
  <c r="C72" i="11"/>
  <c r="C71" i="11"/>
  <c r="C70" i="11"/>
  <c r="M69" i="11"/>
  <c r="L69" i="11"/>
  <c r="J69" i="11"/>
  <c r="I69" i="11"/>
  <c r="G69" i="11"/>
  <c r="E69" i="11"/>
  <c r="C69" i="11"/>
  <c r="M61" i="11"/>
  <c r="L61" i="11"/>
  <c r="J61" i="11"/>
  <c r="I61" i="11"/>
  <c r="G61" i="11"/>
  <c r="E61" i="11"/>
  <c r="M60" i="11"/>
  <c r="L60" i="11"/>
  <c r="J60" i="11"/>
  <c r="I60" i="11"/>
  <c r="G60" i="11"/>
  <c r="E60" i="11"/>
  <c r="M59" i="11"/>
  <c r="L59" i="11"/>
  <c r="J59" i="11"/>
  <c r="I59" i="11"/>
  <c r="G59" i="11"/>
  <c r="E59" i="11"/>
  <c r="M58" i="11"/>
  <c r="L58" i="11"/>
  <c r="J58" i="11"/>
  <c r="I58" i="11"/>
  <c r="G58" i="11"/>
  <c r="E58" i="11"/>
  <c r="M57" i="11"/>
  <c r="L57" i="11"/>
  <c r="J57" i="11"/>
  <c r="I57" i="11"/>
  <c r="G57" i="11"/>
  <c r="E57" i="11"/>
  <c r="M56" i="11"/>
  <c r="L56" i="11"/>
  <c r="J56" i="11"/>
  <c r="I56" i="11"/>
  <c r="G56" i="11"/>
  <c r="E56" i="11"/>
  <c r="M55" i="11"/>
  <c r="L55" i="11"/>
  <c r="J55" i="11"/>
  <c r="I55" i="11"/>
  <c r="G55" i="11"/>
  <c r="E55" i="11"/>
  <c r="M54" i="11"/>
  <c r="L54" i="11"/>
  <c r="J54" i="11"/>
  <c r="I54" i="11"/>
  <c r="G54" i="11"/>
  <c r="E54" i="11"/>
  <c r="M53" i="11"/>
  <c r="L53" i="11"/>
  <c r="J53" i="11"/>
  <c r="I53" i="11"/>
  <c r="G53" i="11"/>
  <c r="E53" i="11"/>
  <c r="M52" i="11"/>
  <c r="L52" i="11"/>
  <c r="J52" i="11"/>
  <c r="I52" i="11"/>
  <c r="G52" i="11"/>
  <c r="E52" i="11"/>
  <c r="C61" i="11"/>
  <c r="C60" i="11"/>
  <c r="C59" i="11"/>
  <c r="C58" i="11"/>
  <c r="C57" i="11"/>
  <c r="C56" i="11"/>
  <c r="C55" i="11"/>
  <c r="C54" i="11"/>
  <c r="C53" i="11"/>
  <c r="C52" i="11"/>
  <c r="M51" i="11"/>
  <c r="L51" i="11"/>
  <c r="J51" i="11"/>
  <c r="I51" i="11"/>
  <c r="G51" i="11"/>
  <c r="E51" i="11"/>
  <c r="C51" i="11"/>
  <c r="M47" i="11"/>
  <c r="L47" i="11"/>
  <c r="J47" i="11"/>
  <c r="I47" i="11"/>
  <c r="G47" i="11"/>
  <c r="E47" i="11"/>
  <c r="M46" i="11"/>
  <c r="L46" i="11"/>
  <c r="J46" i="11"/>
  <c r="I46" i="11"/>
  <c r="G46" i="11"/>
  <c r="E46" i="11"/>
  <c r="M45" i="11"/>
  <c r="L45" i="11"/>
  <c r="J45" i="11"/>
  <c r="I45" i="11"/>
  <c r="G45" i="11"/>
  <c r="E45" i="11"/>
  <c r="M44" i="11"/>
  <c r="L44" i="11"/>
  <c r="J44" i="11"/>
  <c r="I44" i="11"/>
  <c r="G44" i="11"/>
  <c r="E44" i="11"/>
  <c r="M43" i="11"/>
  <c r="L43" i="11"/>
  <c r="J43" i="11"/>
  <c r="I43" i="11"/>
  <c r="G43" i="11"/>
  <c r="E43" i="11"/>
  <c r="M42" i="11"/>
  <c r="L42" i="11"/>
  <c r="J42" i="11"/>
  <c r="I42" i="11"/>
  <c r="G42" i="11"/>
  <c r="E42" i="11"/>
  <c r="M41" i="11"/>
  <c r="L41" i="11"/>
  <c r="J41" i="11"/>
  <c r="I41" i="11"/>
  <c r="G41" i="11"/>
  <c r="E41" i="11"/>
  <c r="M40" i="11"/>
  <c r="L40" i="11"/>
  <c r="J40" i="11"/>
  <c r="I40" i="11"/>
  <c r="G40" i="11"/>
  <c r="E40" i="11"/>
  <c r="M39" i="11"/>
  <c r="L39" i="11"/>
  <c r="J39" i="11"/>
  <c r="I39" i="11"/>
  <c r="G39" i="11"/>
  <c r="E39" i="11"/>
  <c r="M38" i="11"/>
  <c r="L38" i="11"/>
  <c r="J38" i="11"/>
  <c r="I38" i="11"/>
  <c r="G38" i="11"/>
  <c r="E38" i="11"/>
  <c r="M37" i="11"/>
  <c r="L37" i="11"/>
  <c r="J37" i="11"/>
  <c r="I37" i="11"/>
  <c r="G37" i="11"/>
  <c r="E37" i="11"/>
  <c r="M36" i="11"/>
  <c r="L36" i="11"/>
  <c r="J36" i="11"/>
  <c r="I36" i="11"/>
  <c r="G36" i="11"/>
  <c r="E36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M35" i="11"/>
  <c r="L35" i="11"/>
  <c r="J35" i="11"/>
  <c r="I35" i="11"/>
  <c r="G35" i="11"/>
  <c r="E35" i="11"/>
  <c r="C35" i="11"/>
  <c r="M29" i="11"/>
  <c r="L29" i="11"/>
  <c r="J29" i="11"/>
  <c r="I29" i="11"/>
  <c r="G29" i="11"/>
  <c r="E29" i="11"/>
  <c r="M28" i="11"/>
  <c r="L28" i="11"/>
  <c r="J28" i="11"/>
  <c r="I28" i="11"/>
  <c r="G28" i="11"/>
  <c r="E28" i="11"/>
  <c r="J27" i="11"/>
  <c r="I27" i="11"/>
  <c r="G27" i="11"/>
  <c r="E27" i="11"/>
  <c r="M26" i="11"/>
  <c r="L26" i="11"/>
  <c r="J26" i="11"/>
  <c r="I26" i="11"/>
  <c r="G26" i="11"/>
  <c r="E26" i="11"/>
  <c r="M25" i="11"/>
  <c r="L25" i="11"/>
  <c r="J25" i="11"/>
  <c r="I25" i="11"/>
  <c r="G25" i="11"/>
  <c r="E25" i="11"/>
  <c r="M24" i="11"/>
  <c r="L24" i="11"/>
  <c r="J24" i="11"/>
  <c r="I24" i="11"/>
  <c r="G24" i="11"/>
  <c r="E24" i="11"/>
  <c r="M23" i="11"/>
  <c r="L23" i="11"/>
  <c r="J23" i="11"/>
  <c r="I23" i="11"/>
  <c r="G23" i="11"/>
  <c r="E23" i="11"/>
  <c r="C29" i="11"/>
  <c r="C28" i="11"/>
  <c r="C27" i="11"/>
  <c r="C26" i="11"/>
  <c r="C25" i="11"/>
  <c r="C24" i="11"/>
  <c r="C23" i="11"/>
  <c r="M22" i="11"/>
  <c r="L22" i="11"/>
  <c r="J22" i="11"/>
  <c r="I22" i="11"/>
  <c r="G22" i="11"/>
  <c r="E22" i="11"/>
  <c r="C22" i="11"/>
  <c r="M18" i="11"/>
  <c r="L18" i="11"/>
  <c r="J18" i="11"/>
  <c r="I18" i="11"/>
  <c r="G18" i="11"/>
  <c r="E18" i="11"/>
  <c r="M17" i="11"/>
  <c r="L17" i="11"/>
  <c r="J17" i="11"/>
  <c r="I17" i="11"/>
  <c r="G17" i="11"/>
  <c r="E17" i="11"/>
  <c r="M16" i="11"/>
  <c r="L16" i="11"/>
  <c r="J16" i="11"/>
  <c r="I16" i="11"/>
  <c r="G16" i="11"/>
  <c r="E16" i="11"/>
  <c r="M15" i="11"/>
  <c r="L15" i="11"/>
  <c r="J15" i="11"/>
  <c r="I15" i="11"/>
  <c r="G15" i="11"/>
  <c r="E15" i="11"/>
  <c r="M14" i="11"/>
  <c r="L14" i="11"/>
  <c r="J14" i="11"/>
  <c r="I14" i="11"/>
  <c r="G14" i="11"/>
  <c r="E14" i="11"/>
  <c r="M13" i="11"/>
  <c r="L13" i="11"/>
  <c r="J13" i="11"/>
  <c r="I13" i="11"/>
  <c r="G13" i="11"/>
  <c r="E13" i="11"/>
  <c r="C18" i="11"/>
  <c r="C17" i="11"/>
  <c r="C16" i="11"/>
  <c r="C15" i="11"/>
  <c r="J36" i="13" l="1"/>
  <c r="J26" i="13"/>
  <c r="H100" i="12"/>
  <c r="L100" i="12" s="1"/>
  <c r="H105" i="12"/>
  <c r="H102" i="12"/>
  <c r="L102" i="12" s="1"/>
  <c r="H76" i="12"/>
  <c r="L76" i="12" s="1"/>
  <c r="H77" i="12"/>
  <c r="L77" i="12" s="1"/>
  <c r="H63" i="12"/>
  <c r="L63" i="12" s="1"/>
  <c r="H46" i="12"/>
  <c r="L46" i="12" s="1"/>
  <c r="H45" i="12"/>
  <c r="L45" i="12" s="1"/>
  <c r="H40" i="12"/>
  <c r="H44" i="12"/>
  <c r="L44" i="12" s="1"/>
  <c r="H28" i="12"/>
  <c r="L28" i="12" s="1"/>
  <c r="H31" i="12"/>
  <c r="L31" i="12" s="1"/>
  <c r="H20" i="12"/>
  <c r="L20" i="12" s="1"/>
  <c r="H43" i="12"/>
  <c r="L43" i="12" s="1"/>
  <c r="H59" i="12"/>
  <c r="L59" i="12" s="1"/>
  <c r="H104" i="12"/>
  <c r="L104" i="12" s="1"/>
  <c r="H30" i="12"/>
  <c r="L30" i="12" s="1"/>
  <c r="L40" i="12"/>
  <c r="H54" i="12"/>
  <c r="L54" i="12" s="1"/>
  <c r="L97" i="12"/>
  <c r="H69" i="12"/>
  <c r="L69" i="12" s="1"/>
  <c r="L105" i="12"/>
  <c r="H85" i="12"/>
  <c r="L85" i="12" s="1"/>
  <c r="H116" i="12"/>
  <c r="L116" i="12" s="1"/>
  <c r="L37" i="12"/>
  <c r="L42" i="12"/>
  <c r="H67" i="12"/>
  <c r="L67" i="12" s="1"/>
  <c r="H103" i="12"/>
  <c r="L103" i="12" s="1"/>
  <c r="H99" i="12"/>
  <c r="L99" i="12" s="1"/>
  <c r="H88" i="12"/>
  <c r="L88" i="12" s="1"/>
  <c r="H81" i="12"/>
  <c r="L81" i="12" s="1"/>
  <c r="H84" i="12"/>
  <c r="L84" i="12" s="1"/>
  <c r="H78" i="12"/>
  <c r="L78" i="12" s="1"/>
  <c r="H75" i="12"/>
  <c r="L75" i="12" s="1"/>
  <c r="R75" i="12" s="1"/>
  <c r="H64" i="12"/>
  <c r="L64" i="12" s="1"/>
  <c r="H57" i="12"/>
  <c r="L57" i="12" s="1"/>
  <c r="H35" i="12"/>
  <c r="L35" i="12" s="1"/>
  <c r="H120" i="12"/>
  <c r="H121" i="12" s="1"/>
  <c r="H110" i="12"/>
  <c r="L110" i="12" s="1"/>
  <c r="H111" i="12"/>
  <c r="L111" i="12" s="1"/>
  <c r="R111" i="12" s="1"/>
  <c r="H101" i="12"/>
  <c r="L101" i="12" s="1"/>
  <c r="H106" i="12"/>
  <c r="L106" i="12" s="1"/>
  <c r="H98" i="12"/>
  <c r="L98" i="12" s="1"/>
  <c r="H87" i="12"/>
  <c r="L87" i="12" s="1"/>
  <c r="H72" i="12"/>
  <c r="H68" i="12"/>
  <c r="H62" i="12"/>
  <c r="H58" i="12"/>
  <c r="H53" i="12"/>
  <c r="L53" i="12" s="1"/>
  <c r="H41" i="12"/>
  <c r="H36" i="12"/>
  <c r="L36" i="12" s="1"/>
  <c r="H32" i="12"/>
  <c r="L32" i="12" s="1"/>
  <c r="H25" i="12"/>
  <c r="L25" i="12" s="1"/>
  <c r="H24" i="12"/>
  <c r="L24" i="12" s="1"/>
  <c r="H21" i="12"/>
  <c r="E10" i="13"/>
  <c r="C10" i="13"/>
  <c r="C21" i="13" s="1"/>
  <c r="B10" i="13"/>
  <c r="B21" i="13" s="1"/>
  <c r="K9" i="12"/>
  <c r="K15" i="12" s="1"/>
  <c r="J9" i="12"/>
  <c r="J15" i="12" s="1"/>
  <c r="F9" i="12"/>
  <c r="F15" i="12" s="1"/>
  <c r="D9" i="12"/>
  <c r="D15" i="12" s="1"/>
  <c r="H14" i="12"/>
  <c r="L14" i="12" s="1"/>
  <c r="H13" i="12"/>
  <c r="L13" i="12" s="1"/>
  <c r="H12" i="12"/>
  <c r="L12" i="12" s="1"/>
  <c r="H11" i="12"/>
  <c r="L11" i="12" s="1"/>
  <c r="H10" i="12"/>
  <c r="L10" i="12" s="1"/>
  <c r="B9" i="12"/>
  <c r="B15" i="12" s="1"/>
  <c r="M12" i="11"/>
  <c r="L12" i="11"/>
  <c r="J12" i="11"/>
  <c r="G12" i="11"/>
  <c r="E12" i="11"/>
  <c r="C14" i="11"/>
  <c r="C13" i="11"/>
  <c r="C12" i="11"/>
  <c r="F19" i="11"/>
  <c r="H19" i="11"/>
  <c r="H82" i="13"/>
  <c r="B82" i="13"/>
  <c r="M43" i="13"/>
  <c r="L43" i="13"/>
  <c r="I43" i="13"/>
  <c r="H43" i="13"/>
  <c r="F43" i="13"/>
  <c r="E43" i="13"/>
  <c r="D43" i="13"/>
  <c r="G43" i="13" s="1"/>
  <c r="C43" i="13"/>
  <c r="B43" i="13"/>
  <c r="N42" i="13"/>
  <c r="N41" i="13"/>
  <c r="G41" i="13"/>
  <c r="P41" i="13" s="1"/>
  <c r="N40" i="13"/>
  <c r="G40" i="13"/>
  <c r="N39" i="13"/>
  <c r="G39" i="13"/>
  <c r="P39" i="13" s="1"/>
  <c r="N38" i="13"/>
  <c r="P38" i="13" s="1"/>
  <c r="G38" i="13"/>
  <c r="N37" i="13"/>
  <c r="G37" i="13"/>
  <c r="N36" i="13"/>
  <c r="G36" i="13"/>
  <c r="N35" i="13"/>
  <c r="G35" i="13"/>
  <c r="N34" i="13"/>
  <c r="P34" i="13"/>
  <c r="G34" i="13"/>
  <c r="M31" i="13"/>
  <c r="L31" i="13"/>
  <c r="I31" i="13"/>
  <c r="H31" i="13"/>
  <c r="F31" i="13"/>
  <c r="G31" i="13" s="1"/>
  <c r="E31" i="13"/>
  <c r="D31" i="13"/>
  <c r="C31" i="13"/>
  <c r="B31" i="13"/>
  <c r="N29" i="13"/>
  <c r="G29" i="13"/>
  <c r="N28" i="13"/>
  <c r="G28" i="13"/>
  <c r="N27" i="13"/>
  <c r="G27" i="13"/>
  <c r="P27" i="13" s="1"/>
  <c r="N26" i="13"/>
  <c r="G26" i="13"/>
  <c r="N25" i="13"/>
  <c r="G25" i="13"/>
  <c r="N24" i="13"/>
  <c r="G24" i="13"/>
  <c r="M21" i="13"/>
  <c r="L21" i="13"/>
  <c r="I21" i="13"/>
  <c r="H21" i="13"/>
  <c r="F21" i="13"/>
  <c r="G21" i="13" s="1"/>
  <c r="D21" i="13"/>
  <c r="D45" i="13" s="1"/>
  <c r="N20" i="13"/>
  <c r="P20" i="13"/>
  <c r="N19" i="13"/>
  <c r="G19" i="13"/>
  <c r="P19" i="13" s="1"/>
  <c r="N18" i="13"/>
  <c r="G18" i="13"/>
  <c r="N17" i="13"/>
  <c r="G17" i="13"/>
  <c r="P17" i="13" s="1"/>
  <c r="N16" i="13"/>
  <c r="G16" i="13"/>
  <c r="P16" i="13" s="1"/>
  <c r="N15" i="13"/>
  <c r="G15" i="13"/>
  <c r="P15" i="13" s="1"/>
  <c r="N14" i="13"/>
  <c r="G14" i="13"/>
  <c r="N13" i="13"/>
  <c r="G13" i="13"/>
  <c r="P13" i="13" s="1"/>
  <c r="N12" i="13"/>
  <c r="G12" i="13"/>
  <c r="P12" i="13" s="1"/>
  <c r="N11" i="13"/>
  <c r="G11" i="13"/>
  <c r="P11" i="13" s="1"/>
  <c r="N10" i="13"/>
  <c r="G10" i="13"/>
  <c r="A2" i="13"/>
  <c r="A161" i="12"/>
  <c r="A159" i="12"/>
  <c r="B157" i="12"/>
  <c r="P123" i="12"/>
  <c r="R123" i="12" s="1"/>
  <c r="O121" i="12"/>
  <c r="N121" i="12"/>
  <c r="K121" i="12"/>
  <c r="J121" i="12"/>
  <c r="G121" i="12"/>
  <c r="F121" i="12"/>
  <c r="E121" i="12"/>
  <c r="D121" i="12"/>
  <c r="B121" i="12"/>
  <c r="P120" i="12"/>
  <c r="I120" i="12"/>
  <c r="L120" i="12" s="1"/>
  <c r="P119" i="12"/>
  <c r="I119" i="12"/>
  <c r="I121" i="12" s="1"/>
  <c r="O117" i="12"/>
  <c r="N117" i="12"/>
  <c r="K117" i="12"/>
  <c r="J117" i="12"/>
  <c r="G117" i="12"/>
  <c r="F117" i="12"/>
  <c r="E117" i="12"/>
  <c r="D117" i="12"/>
  <c r="B117" i="12"/>
  <c r="P116" i="12"/>
  <c r="I116" i="12"/>
  <c r="P115" i="12"/>
  <c r="I115" i="12"/>
  <c r="P114" i="12"/>
  <c r="I114" i="12"/>
  <c r="O112" i="12"/>
  <c r="N112" i="12"/>
  <c r="K112" i="12"/>
  <c r="J112" i="12"/>
  <c r="G112" i="12"/>
  <c r="F112" i="12"/>
  <c r="E112" i="12"/>
  <c r="D112" i="12"/>
  <c r="B112" i="12"/>
  <c r="P111" i="12"/>
  <c r="I111" i="12"/>
  <c r="P110" i="12"/>
  <c r="I110" i="12"/>
  <c r="O108" i="12"/>
  <c r="N108" i="12"/>
  <c r="K108" i="12"/>
  <c r="J108" i="12"/>
  <c r="G108" i="12"/>
  <c r="F108" i="12"/>
  <c r="E108" i="12"/>
  <c r="D108" i="12"/>
  <c r="B108" i="12"/>
  <c r="P107" i="12"/>
  <c r="I107" i="12"/>
  <c r="P106" i="12"/>
  <c r="I106" i="12"/>
  <c r="P105" i="12"/>
  <c r="I105" i="12"/>
  <c r="P104" i="12"/>
  <c r="I104" i="12"/>
  <c r="P103" i="12"/>
  <c r="I103" i="12"/>
  <c r="P102" i="12"/>
  <c r="I102" i="12"/>
  <c r="P101" i="12"/>
  <c r="I101" i="12"/>
  <c r="P100" i="12"/>
  <c r="I100" i="12"/>
  <c r="P99" i="12"/>
  <c r="I99" i="12"/>
  <c r="P98" i="12"/>
  <c r="I98" i="12"/>
  <c r="P97" i="12"/>
  <c r="I97" i="12"/>
  <c r="O89" i="12"/>
  <c r="N89" i="12"/>
  <c r="K89" i="12"/>
  <c r="J89" i="12"/>
  <c r="G89" i="12"/>
  <c r="F89" i="12"/>
  <c r="E89" i="12"/>
  <c r="D89" i="12"/>
  <c r="B89" i="12"/>
  <c r="P88" i="12"/>
  <c r="I88" i="12"/>
  <c r="P87" i="12"/>
  <c r="I87" i="12"/>
  <c r="P86" i="12"/>
  <c r="I86" i="12"/>
  <c r="P85" i="12"/>
  <c r="I85" i="12"/>
  <c r="P84" i="12"/>
  <c r="I84" i="12"/>
  <c r="P83" i="12"/>
  <c r="I83" i="12"/>
  <c r="P82" i="12"/>
  <c r="I82" i="12"/>
  <c r="P81" i="12"/>
  <c r="I81" i="12"/>
  <c r="O79" i="12"/>
  <c r="N79" i="12"/>
  <c r="P79" i="12" s="1"/>
  <c r="K79" i="12"/>
  <c r="J79" i="12"/>
  <c r="G79" i="12"/>
  <c r="F79" i="12"/>
  <c r="E79" i="12"/>
  <c r="D79" i="12"/>
  <c r="B79" i="12"/>
  <c r="P78" i="12"/>
  <c r="R78" i="12" s="1"/>
  <c r="I78" i="12"/>
  <c r="P77" i="12"/>
  <c r="I77" i="12"/>
  <c r="P76" i="12"/>
  <c r="I76" i="12"/>
  <c r="P75" i="12"/>
  <c r="I75" i="12"/>
  <c r="P72" i="12"/>
  <c r="I72" i="12"/>
  <c r="L72" i="12" s="1"/>
  <c r="O70" i="12"/>
  <c r="N70" i="12"/>
  <c r="K70" i="12"/>
  <c r="J70" i="12"/>
  <c r="G70" i="12"/>
  <c r="F70" i="12"/>
  <c r="E70" i="12"/>
  <c r="D70" i="12"/>
  <c r="B70" i="12"/>
  <c r="P69" i="12"/>
  <c r="I69" i="12"/>
  <c r="P68" i="12"/>
  <c r="I68" i="12"/>
  <c r="P67" i="12"/>
  <c r="I67" i="12"/>
  <c r="O65" i="12"/>
  <c r="N65" i="12"/>
  <c r="K65" i="12"/>
  <c r="J65" i="12"/>
  <c r="G65" i="12"/>
  <c r="F65" i="12"/>
  <c r="E65" i="12"/>
  <c r="D65" i="12"/>
  <c r="B65" i="12"/>
  <c r="P64" i="12"/>
  <c r="I64" i="12"/>
  <c r="P63" i="12"/>
  <c r="I63" i="12"/>
  <c r="P62" i="12"/>
  <c r="I62" i="12"/>
  <c r="O60" i="12"/>
  <c r="N60" i="12"/>
  <c r="K60" i="12"/>
  <c r="J60" i="12"/>
  <c r="G60" i="12"/>
  <c r="F60" i="12"/>
  <c r="E60" i="12"/>
  <c r="D60" i="12"/>
  <c r="B60" i="12"/>
  <c r="P59" i="12"/>
  <c r="I59" i="12"/>
  <c r="P58" i="12"/>
  <c r="I58" i="12"/>
  <c r="P57" i="12"/>
  <c r="I57" i="12"/>
  <c r="O55" i="12"/>
  <c r="N55" i="12"/>
  <c r="K55" i="12"/>
  <c r="J55" i="12"/>
  <c r="G55" i="12"/>
  <c r="F55" i="12"/>
  <c r="E55" i="12"/>
  <c r="D55" i="12"/>
  <c r="B55" i="12"/>
  <c r="P54" i="12"/>
  <c r="I54" i="12"/>
  <c r="P53" i="12"/>
  <c r="I53" i="12"/>
  <c r="O47" i="12"/>
  <c r="N47" i="12"/>
  <c r="K47" i="12"/>
  <c r="J47" i="12"/>
  <c r="G47" i="12"/>
  <c r="F47" i="12"/>
  <c r="E47" i="12"/>
  <c r="D47" i="12"/>
  <c r="B47" i="12"/>
  <c r="P46" i="12"/>
  <c r="I46" i="12"/>
  <c r="P45" i="12"/>
  <c r="I45" i="12"/>
  <c r="P44" i="12"/>
  <c r="I44" i="12"/>
  <c r="P43" i="12"/>
  <c r="I43" i="12"/>
  <c r="P42" i="12"/>
  <c r="I42" i="12"/>
  <c r="P41" i="12"/>
  <c r="I41" i="12"/>
  <c r="P40" i="12"/>
  <c r="I40" i="12"/>
  <c r="O38" i="12"/>
  <c r="N38" i="12"/>
  <c r="K38" i="12"/>
  <c r="J38" i="12"/>
  <c r="G38" i="12"/>
  <c r="F38" i="12"/>
  <c r="E38" i="12"/>
  <c r="D38" i="12"/>
  <c r="B38" i="12"/>
  <c r="P37" i="12"/>
  <c r="I37" i="12"/>
  <c r="P36" i="12"/>
  <c r="I36" i="12"/>
  <c r="P35" i="12"/>
  <c r="I35" i="12"/>
  <c r="O33" i="12"/>
  <c r="N33" i="12"/>
  <c r="K33" i="12"/>
  <c r="J33" i="12"/>
  <c r="G33" i="12"/>
  <c r="F33" i="12"/>
  <c r="E33" i="12"/>
  <c r="D33" i="12"/>
  <c r="B33" i="12"/>
  <c r="P32" i="12"/>
  <c r="I32" i="12"/>
  <c r="P31" i="12"/>
  <c r="I31" i="12"/>
  <c r="P30" i="12"/>
  <c r="I30" i="12"/>
  <c r="P29" i="12"/>
  <c r="I29" i="12"/>
  <c r="P28" i="12"/>
  <c r="I28" i="12"/>
  <c r="O26" i="12"/>
  <c r="N26" i="12"/>
  <c r="K26" i="12"/>
  <c r="J26" i="12"/>
  <c r="G26" i="12"/>
  <c r="F26" i="12"/>
  <c r="E26" i="12"/>
  <c r="D26" i="12"/>
  <c r="B26" i="12"/>
  <c r="P25" i="12"/>
  <c r="R25" i="12" s="1"/>
  <c r="I25" i="12"/>
  <c r="P24" i="12"/>
  <c r="I24" i="12"/>
  <c r="O22" i="12"/>
  <c r="N22" i="12"/>
  <c r="K22" i="12"/>
  <c r="J22" i="12"/>
  <c r="G22" i="12"/>
  <c r="F22" i="12"/>
  <c r="E22" i="12"/>
  <c r="D22" i="12"/>
  <c r="B22" i="12"/>
  <c r="P21" i="12"/>
  <c r="I21" i="12"/>
  <c r="P20" i="12"/>
  <c r="I20" i="12"/>
  <c r="P19" i="12"/>
  <c r="I19" i="12"/>
  <c r="P18" i="12"/>
  <c r="I18" i="12"/>
  <c r="P17" i="12"/>
  <c r="R17" i="12" s="1"/>
  <c r="I17" i="12"/>
  <c r="O15" i="12"/>
  <c r="N15" i="12"/>
  <c r="G15" i="12"/>
  <c r="E15" i="12"/>
  <c r="P14" i="12"/>
  <c r="I14" i="12"/>
  <c r="P13" i="12"/>
  <c r="I13" i="12"/>
  <c r="P12" i="12"/>
  <c r="I12" i="12"/>
  <c r="P11" i="12"/>
  <c r="I11" i="12"/>
  <c r="P10" i="12"/>
  <c r="I10" i="12"/>
  <c r="P9" i="12"/>
  <c r="I9" i="12"/>
  <c r="B136" i="11"/>
  <c r="B135" i="11"/>
  <c r="C133" i="11"/>
  <c r="M75" i="11"/>
  <c r="L75" i="11"/>
  <c r="J75" i="11"/>
  <c r="I75" i="11"/>
  <c r="H75" i="11"/>
  <c r="G75" i="11"/>
  <c r="F75" i="11"/>
  <c r="E75" i="11"/>
  <c r="C75" i="11"/>
  <c r="M62" i="11"/>
  <c r="L62" i="11"/>
  <c r="J62" i="11"/>
  <c r="I62" i="11"/>
  <c r="H62" i="11"/>
  <c r="G62" i="11"/>
  <c r="F62" i="11"/>
  <c r="E62" i="11"/>
  <c r="C62" i="11"/>
  <c r="M48" i="11"/>
  <c r="L48" i="11"/>
  <c r="J48" i="11"/>
  <c r="I48" i="11"/>
  <c r="I64" i="11" s="1"/>
  <c r="H48" i="11"/>
  <c r="H64" i="11" s="1"/>
  <c r="H77" i="11" s="1"/>
  <c r="G48" i="11"/>
  <c r="F48" i="11"/>
  <c r="F64" i="11" s="1"/>
  <c r="E48" i="11"/>
  <c r="C48" i="11"/>
  <c r="C64" i="11" s="1"/>
  <c r="M30" i="11"/>
  <c r="L30" i="11"/>
  <c r="J30" i="11"/>
  <c r="I30" i="11"/>
  <c r="H30" i="11"/>
  <c r="G30" i="11"/>
  <c r="F30" i="11"/>
  <c r="F32" i="11" s="1"/>
  <c r="E30" i="11"/>
  <c r="C30" i="11"/>
  <c r="L19" i="11"/>
  <c r="I19" i="11"/>
  <c r="H32" i="11"/>
  <c r="H82" i="16"/>
  <c r="B82" i="16"/>
  <c r="I45" i="16"/>
  <c r="F45" i="16"/>
  <c r="O43" i="16"/>
  <c r="N43" i="16"/>
  <c r="K43" i="16"/>
  <c r="I43" i="16"/>
  <c r="H43" i="16"/>
  <c r="F43" i="16"/>
  <c r="E43" i="16"/>
  <c r="D43" i="16"/>
  <c r="C43" i="16"/>
  <c r="B43" i="16"/>
  <c r="P42" i="16"/>
  <c r="P41" i="16"/>
  <c r="J41" i="16"/>
  <c r="R41" i="16" s="1"/>
  <c r="G41" i="16"/>
  <c r="P40" i="16"/>
  <c r="G40" i="16"/>
  <c r="J40" i="16" s="1"/>
  <c r="P39" i="16"/>
  <c r="G39" i="16"/>
  <c r="J39" i="16" s="1"/>
  <c r="P38" i="16"/>
  <c r="G38" i="16"/>
  <c r="J38" i="16" s="1"/>
  <c r="R38" i="16" s="1"/>
  <c r="P37" i="16"/>
  <c r="G37" i="16"/>
  <c r="J37" i="16" s="1"/>
  <c r="P36" i="16"/>
  <c r="G36" i="16"/>
  <c r="J36" i="16" s="1"/>
  <c r="P35" i="16"/>
  <c r="G35" i="16"/>
  <c r="G43" i="16" s="1"/>
  <c r="P34" i="16"/>
  <c r="J34" i="16"/>
  <c r="G34" i="16"/>
  <c r="O31" i="16"/>
  <c r="N31" i="16"/>
  <c r="K31" i="16"/>
  <c r="I31" i="16"/>
  <c r="H31" i="16"/>
  <c r="F31" i="16"/>
  <c r="E31" i="16"/>
  <c r="D31" i="16"/>
  <c r="C31" i="16"/>
  <c r="B31" i="16"/>
  <c r="P29" i="16"/>
  <c r="G29" i="16"/>
  <c r="J29" i="16" s="1"/>
  <c r="R29" i="16" s="1"/>
  <c r="P28" i="16"/>
  <c r="G28" i="16"/>
  <c r="J28" i="16" s="1"/>
  <c r="R28" i="16" s="1"/>
  <c r="P27" i="16"/>
  <c r="G27" i="16"/>
  <c r="J27" i="16" s="1"/>
  <c r="R27" i="16" s="1"/>
  <c r="P26" i="16"/>
  <c r="G26" i="16"/>
  <c r="J26" i="16" s="1"/>
  <c r="R26" i="16" s="1"/>
  <c r="P25" i="16"/>
  <c r="J25" i="16"/>
  <c r="R25" i="16" s="1"/>
  <c r="G25" i="16"/>
  <c r="P24" i="16"/>
  <c r="J24" i="16"/>
  <c r="J31" i="16" s="1"/>
  <c r="G24" i="16"/>
  <c r="O21" i="16"/>
  <c r="O45" i="16" s="1"/>
  <c r="O47" i="16" s="1"/>
  <c r="N21" i="16"/>
  <c r="K21" i="16"/>
  <c r="I21" i="16"/>
  <c r="H21" i="16"/>
  <c r="F21" i="16"/>
  <c r="E21" i="16"/>
  <c r="D21" i="16"/>
  <c r="D45" i="16" s="1"/>
  <c r="C21" i="16"/>
  <c r="B21" i="16"/>
  <c r="P20" i="16"/>
  <c r="R20" i="16" s="1"/>
  <c r="P19" i="16"/>
  <c r="G19" i="16"/>
  <c r="J19" i="16" s="1"/>
  <c r="P18" i="16"/>
  <c r="J18" i="16"/>
  <c r="R18" i="16" s="1"/>
  <c r="G18" i="16"/>
  <c r="P17" i="16"/>
  <c r="J17" i="16"/>
  <c r="G17" i="16"/>
  <c r="P16" i="16"/>
  <c r="G16" i="16"/>
  <c r="J16" i="16" s="1"/>
  <c r="R16" i="16" s="1"/>
  <c r="P15" i="16"/>
  <c r="G15" i="16"/>
  <c r="J15" i="16" s="1"/>
  <c r="R15" i="16" s="1"/>
  <c r="P14" i="16"/>
  <c r="G14" i="16"/>
  <c r="J14" i="16" s="1"/>
  <c r="P13" i="16"/>
  <c r="G13" i="16"/>
  <c r="J13" i="16" s="1"/>
  <c r="P12" i="16"/>
  <c r="G12" i="16"/>
  <c r="J12" i="16" s="1"/>
  <c r="R12" i="16" s="1"/>
  <c r="P11" i="16"/>
  <c r="G11" i="16"/>
  <c r="G21" i="16" s="1"/>
  <c r="P10" i="16"/>
  <c r="J10" i="16"/>
  <c r="G10" i="16"/>
  <c r="A2" i="16"/>
  <c r="A162" i="15"/>
  <c r="A160" i="15"/>
  <c r="B158" i="15"/>
  <c r="B151" i="15"/>
  <c r="R123" i="15"/>
  <c r="T123" i="15" s="1"/>
  <c r="Q121" i="15"/>
  <c r="R121" i="15" s="1"/>
  <c r="P121" i="15"/>
  <c r="M121" i="15"/>
  <c r="J121" i="15"/>
  <c r="I121" i="15"/>
  <c r="H121" i="15"/>
  <c r="G121" i="15"/>
  <c r="F121" i="15"/>
  <c r="E121" i="15"/>
  <c r="D121" i="15"/>
  <c r="B121" i="15"/>
  <c r="R120" i="15"/>
  <c r="K120" i="15"/>
  <c r="N120" i="15" s="1"/>
  <c r="H120" i="15"/>
  <c r="L120" i="15" s="1"/>
  <c r="R119" i="15"/>
  <c r="L119" i="15"/>
  <c r="K119" i="15"/>
  <c r="N119" i="15" s="1"/>
  <c r="H119" i="15"/>
  <c r="Q117" i="15"/>
  <c r="P117" i="15"/>
  <c r="M117" i="15"/>
  <c r="J117" i="15"/>
  <c r="I117" i="15"/>
  <c r="H117" i="15"/>
  <c r="G117" i="15"/>
  <c r="F117" i="15"/>
  <c r="E117" i="15"/>
  <c r="D117" i="15"/>
  <c r="B117" i="15"/>
  <c r="R116" i="15"/>
  <c r="K116" i="15"/>
  <c r="N116" i="15" s="1"/>
  <c r="H116" i="15"/>
  <c r="L116" i="15" s="1"/>
  <c r="R115" i="15"/>
  <c r="L115" i="15"/>
  <c r="K115" i="15"/>
  <c r="N115" i="15" s="1"/>
  <c r="H115" i="15"/>
  <c r="R114" i="15"/>
  <c r="K114" i="15"/>
  <c r="N114" i="15" s="1"/>
  <c r="H114" i="15"/>
  <c r="L114" i="15" s="1"/>
  <c r="Q112" i="15"/>
  <c r="P112" i="15"/>
  <c r="M112" i="15"/>
  <c r="J112" i="15"/>
  <c r="I112" i="15"/>
  <c r="H112" i="15"/>
  <c r="G112" i="15"/>
  <c r="F112" i="15"/>
  <c r="E112" i="15"/>
  <c r="D112" i="15"/>
  <c r="B112" i="15"/>
  <c r="R111" i="15"/>
  <c r="L111" i="15"/>
  <c r="K111" i="15"/>
  <c r="N111" i="15" s="1"/>
  <c r="H111" i="15"/>
  <c r="R110" i="15"/>
  <c r="K110" i="15"/>
  <c r="N110" i="15" s="1"/>
  <c r="H110" i="15"/>
  <c r="L110" i="15" s="1"/>
  <c r="Q108" i="15"/>
  <c r="P108" i="15"/>
  <c r="M108" i="15"/>
  <c r="J108" i="15"/>
  <c r="I108" i="15"/>
  <c r="G108" i="15"/>
  <c r="F108" i="15"/>
  <c r="E108" i="15"/>
  <c r="D108" i="15"/>
  <c r="B108" i="15"/>
  <c r="R107" i="15"/>
  <c r="L107" i="15"/>
  <c r="K107" i="15"/>
  <c r="N107" i="15" s="1"/>
  <c r="H107" i="15"/>
  <c r="R106" i="15"/>
  <c r="K106" i="15"/>
  <c r="N106" i="15" s="1"/>
  <c r="H106" i="15"/>
  <c r="L106" i="15" s="1"/>
  <c r="R105" i="15"/>
  <c r="L105" i="15"/>
  <c r="K105" i="15"/>
  <c r="N105" i="15" s="1"/>
  <c r="T105" i="15" s="1"/>
  <c r="H105" i="15"/>
  <c r="R104" i="15"/>
  <c r="K104" i="15"/>
  <c r="N104" i="15" s="1"/>
  <c r="H104" i="15"/>
  <c r="L104" i="15" s="1"/>
  <c r="R103" i="15"/>
  <c r="L103" i="15"/>
  <c r="K103" i="15"/>
  <c r="N103" i="15" s="1"/>
  <c r="H103" i="15"/>
  <c r="R102" i="15"/>
  <c r="K102" i="15"/>
  <c r="N102" i="15" s="1"/>
  <c r="H102" i="15"/>
  <c r="L102" i="15" s="1"/>
  <c r="R101" i="15"/>
  <c r="L101" i="15"/>
  <c r="K101" i="15"/>
  <c r="N101" i="15" s="1"/>
  <c r="H101" i="15"/>
  <c r="R100" i="15"/>
  <c r="K100" i="15"/>
  <c r="N100" i="15" s="1"/>
  <c r="H100" i="15"/>
  <c r="L100" i="15" s="1"/>
  <c r="R99" i="15"/>
  <c r="L99" i="15"/>
  <c r="K99" i="15"/>
  <c r="N99" i="15" s="1"/>
  <c r="H99" i="15"/>
  <c r="R98" i="15"/>
  <c r="K98" i="15"/>
  <c r="N98" i="15" s="1"/>
  <c r="H98" i="15"/>
  <c r="L98" i="15" s="1"/>
  <c r="R97" i="15"/>
  <c r="T97" i="15" s="1"/>
  <c r="L97" i="15"/>
  <c r="K97" i="15"/>
  <c r="N97" i="15" s="1"/>
  <c r="H97" i="15"/>
  <c r="Q89" i="15"/>
  <c r="P89" i="15"/>
  <c r="M89" i="15"/>
  <c r="J89" i="15"/>
  <c r="I89" i="15"/>
  <c r="H89" i="15"/>
  <c r="G89" i="15"/>
  <c r="F89" i="15"/>
  <c r="E89" i="15"/>
  <c r="D89" i="15"/>
  <c r="B89" i="15"/>
  <c r="R88" i="15"/>
  <c r="K88" i="15"/>
  <c r="N88" i="15" s="1"/>
  <c r="H88" i="15"/>
  <c r="L88" i="15" s="1"/>
  <c r="R87" i="15"/>
  <c r="L87" i="15"/>
  <c r="K87" i="15"/>
  <c r="N87" i="15" s="1"/>
  <c r="H87" i="15"/>
  <c r="R86" i="15"/>
  <c r="K86" i="15"/>
  <c r="N86" i="15" s="1"/>
  <c r="H86" i="15"/>
  <c r="L86" i="15" s="1"/>
  <c r="R85" i="15"/>
  <c r="L85" i="15"/>
  <c r="K85" i="15"/>
  <c r="N85" i="15" s="1"/>
  <c r="T85" i="15" s="1"/>
  <c r="H85" i="15"/>
  <c r="R84" i="15"/>
  <c r="K84" i="15"/>
  <c r="N84" i="15" s="1"/>
  <c r="H84" i="15"/>
  <c r="L84" i="15" s="1"/>
  <c r="R83" i="15"/>
  <c r="L83" i="15"/>
  <c r="K83" i="15"/>
  <c r="N83" i="15" s="1"/>
  <c r="H83" i="15"/>
  <c r="R82" i="15"/>
  <c r="K82" i="15"/>
  <c r="N82" i="15" s="1"/>
  <c r="H82" i="15"/>
  <c r="L82" i="15" s="1"/>
  <c r="R81" i="15"/>
  <c r="L81" i="15"/>
  <c r="K81" i="15"/>
  <c r="N81" i="15" s="1"/>
  <c r="H81" i="15"/>
  <c r="Q79" i="15"/>
  <c r="P79" i="15"/>
  <c r="M79" i="15"/>
  <c r="J79" i="15"/>
  <c r="I79" i="15"/>
  <c r="H79" i="15"/>
  <c r="G79" i="15"/>
  <c r="F79" i="15"/>
  <c r="E79" i="15"/>
  <c r="D79" i="15"/>
  <c r="B79" i="15"/>
  <c r="R78" i="15"/>
  <c r="K78" i="15"/>
  <c r="N78" i="15" s="1"/>
  <c r="H78" i="15"/>
  <c r="L78" i="15" s="1"/>
  <c r="R77" i="15"/>
  <c r="L77" i="15"/>
  <c r="K77" i="15"/>
  <c r="N77" i="15" s="1"/>
  <c r="H77" i="15"/>
  <c r="R76" i="15"/>
  <c r="K76" i="15"/>
  <c r="N76" i="15" s="1"/>
  <c r="H76" i="15"/>
  <c r="L76" i="15" s="1"/>
  <c r="R75" i="15"/>
  <c r="L75" i="15"/>
  <c r="K75" i="15"/>
  <c r="N75" i="15" s="1"/>
  <c r="H75" i="15"/>
  <c r="R72" i="15"/>
  <c r="K72" i="15"/>
  <c r="N72" i="15" s="1"/>
  <c r="H72" i="15"/>
  <c r="L72" i="15" s="1"/>
  <c r="Q70" i="15"/>
  <c r="P70" i="15"/>
  <c r="R70" i="15" s="1"/>
  <c r="M70" i="15"/>
  <c r="J70" i="15"/>
  <c r="I70" i="15"/>
  <c r="G70" i="15"/>
  <c r="F70" i="15"/>
  <c r="E70" i="15"/>
  <c r="D70" i="15"/>
  <c r="B70" i="15"/>
  <c r="R69" i="15"/>
  <c r="L69" i="15"/>
  <c r="K69" i="15"/>
  <c r="N69" i="15" s="1"/>
  <c r="H69" i="15"/>
  <c r="R68" i="15"/>
  <c r="K68" i="15"/>
  <c r="N68" i="15" s="1"/>
  <c r="H68" i="15"/>
  <c r="L68" i="15" s="1"/>
  <c r="R67" i="15"/>
  <c r="L67" i="15"/>
  <c r="K67" i="15"/>
  <c r="N67" i="15" s="1"/>
  <c r="H67" i="15"/>
  <c r="Q65" i="15"/>
  <c r="P65" i="15"/>
  <c r="M65" i="15"/>
  <c r="J65" i="15"/>
  <c r="I65" i="15"/>
  <c r="H65" i="15"/>
  <c r="G65" i="15"/>
  <c r="F65" i="15"/>
  <c r="E65" i="15"/>
  <c r="E73" i="15" s="1"/>
  <c r="D65" i="15"/>
  <c r="B65" i="15"/>
  <c r="R64" i="15"/>
  <c r="K64" i="15"/>
  <c r="N64" i="15" s="1"/>
  <c r="H64" i="15"/>
  <c r="L64" i="15" s="1"/>
  <c r="R63" i="15"/>
  <c r="L63" i="15"/>
  <c r="K63" i="15"/>
  <c r="N63" i="15" s="1"/>
  <c r="H63" i="15"/>
  <c r="R62" i="15"/>
  <c r="K62" i="15"/>
  <c r="N62" i="15" s="1"/>
  <c r="H62" i="15"/>
  <c r="L62" i="15" s="1"/>
  <c r="Q60" i="15"/>
  <c r="P60" i="15"/>
  <c r="M60" i="15"/>
  <c r="J60" i="15"/>
  <c r="J73" i="15" s="1"/>
  <c r="I60" i="15"/>
  <c r="H60" i="15"/>
  <c r="G60" i="15"/>
  <c r="G73" i="15" s="1"/>
  <c r="F60" i="15"/>
  <c r="E60" i="15"/>
  <c r="D60" i="15"/>
  <c r="B60" i="15"/>
  <c r="R59" i="15"/>
  <c r="L59" i="15"/>
  <c r="K59" i="15"/>
  <c r="N59" i="15" s="1"/>
  <c r="H59" i="15"/>
  <c r="R58" i="15"/>
  <c r="K58" i="15"/>
  <c r="N58" i="15" s="1"/>
  <c r="H58" i="15"/>
  <c r="L58" i="15" s="1"/>
  <c r="R57" i="15"/>
  <c r="L57" i="15"/>
  <c r="K57" i="15"/>
  <c r="N57" i="15" s="1"/>
  <c r="H57" i="15"/>
  <c r="Q55" i="15"/>
  <c r="P55" i="15"/>
  <c r="M55" i="15"/>
  <c r="J55" i="15"/>
  <c r="J91" i="15" s="1"/>
  <c r="I55" i="15"/>
  <c r="H55" i="15"/>
  <c r="G55" i="15"/>
  <c r="G91" i="15" s="1"/>
  <c r="F55" i="15"/>
  <c r="E55" i="15"/>
  <c r="D55" i="15"/>
  <c r="B55" i="15"/>
  <c r="R54" i="15"/>
  <c r="K54" i="15"/>
  <c r="N54" i="15" s="1"/>
  <c r="H54" i="15"/>
  <c r="L54" i="15" s="1"/>
  <c r="R53" i="15"/>
  <c r="L53" i="15"/>
  <c r="K53" i="15"/>
  <c r="N53" i="15" s="1"/>
  <c r="H53" i="15"/>
  <c r="Q47" i="15"/>
  <c r="P47" i="15"/>
  <c r="M47" i="15"/>
  <c r="J47" i="15"/>
  <c r="I47" i="15"/>
  <c r="H47" i="15"/>
  <c r="G47" i="15"/>
  <c r="F47" i="15"/>
  <c r="E47" i="15"/>
  <c r="D47" i="15"/>
  <c r="B47" i="15"/>
  <c r="R46" i="15"/>
  <c r="K46" i="15"/>
  <c r="N46" i="15" s="1"/>
  <c r="H46" i="15"/>
  <c r="L46" i="15" s="1"/>
  <c r="R45" i="15"/>
  <c r="L45" i="15"/>
  <c r="T45" i="15" s="1"/>
  <c r="K45" i="15"/>
  <c r="N45" i="15" s="1"/>
  <c r="H45" i="15"/>
  <c r="R44" i="15"/>
  <c r="K44" i="15"/>
  <c r="N44" i="15" s="1"/>
  <c r="H44" i="15"/>
  <c r="L44" i="15" s="1"/>
  <c r="R43" i="15"/>
  <c r="L43" i="15"/>
  <c r="K43" i="15"/>
  <c r="N43" i="15" s="1"/>
  <c r="H43" i="15"/>
  <c r="R42" i="15"/>
  <c r="K42" i="15"/>
  <c r="N42" i="15" s="1"/>
  <c r="H42" i="15"/>
  <c r="L42" i="15" s="1"/>
  <c r="R41" i="15"/>
  <c r="L41" i="15"/>
  <c r="K41" i="15"/>
  <c r="N41" i="15" s="1"/>
  <c r="H41" i="15"/>
  <c r="R40" i="15"/>
  <c r="K40" i="15"/>
  <c r="N40" i="15" s="1"/>
  <c r="H40" i="15"/>
  <c r="L40" i="15" s="1"/>
  <c r="Q38" i="15"/>
  <c r="P38" i="15"/>
  <c r="M38" i="15"/>
  <c r="J38" i="15"/>
  <c r="I38" i="15"/>
  <c r="H38" i="15"/>
  <c r="G38" i="15"/>
  <c r="F38" i="15"/>
  <c r="E38" i="15"/>
  <c r="D38" i="15"/>
  <c r="B38" i="15"/>
  <c r="R37" i="15"/>
  <c r="L37" i="15"/>
  <c r="K37" i="15"/>
  <c r="N37" i="15" s="1"/>
  <c r="H37" i="15"/>
  <c r="R36" i="15"/>
  <c r="K36" i="15"/>
  <c r="N36" i="15" s="1"/>
  <c r="H36" i="15"/>
  <c r="L36" i="15" s="1"/>
  <c r="R35" i="15"/>
  <c r="L35" i="15"/>
  <c r="K35" i="15"/>
  <c r="N35" i="15" s="1"/>
  <c r="H35" i="15"/>
  <c r="Q33" i="15"/>
  <c r="P33" i="15"/>
  <c r="M33" i="15"/>
  <c r="J33" i="15"/>
  <c r="I33" i="15"/>
  <c r="G33" i="15"/>
  <c r="F33" i="15"/>
  <c r="E33" i="15"/>
  <c r="D33" i="15"/>
  <c r="B33" i="15"/>
  <c r="R32" i="15"/>
  <c r="K32" i="15"/>
  <c r="N32" i="15" s="1"/>
  <c r="H32" i="15"/>
  <c r="L32" i="15" s="1"/>
  <c r="R31" i="15"/>
  <c r="L31" i="15"/>
  <c r="K31" i="15"/>
  <c r="N31" i="15" s="1"/>
  <c r="H31" i="15"/>
  <c r="R30" i="15"/>
  <c r="K30" i="15"/>
  <c r="N30" i="15" s="1"/>
  <c r="H30" i="15"/>
  <c r="H33" i="15" s="1"/>
  <c r="R29" i="15"/>
  <c r="L29" i="15"/>
  <c r="K29" i="15"/>
  <c r="N29" i="15" s="1"/>
  <c r="H29" i="15"/>
  <c r="R28" i="15"/>
  <c r="K28" i="15"/>
  <c r="N28" i="15" s="1"/>
  <c r="H28" i="15"/>
  <c r="L28" i="15" s="1"/>
  <c r="Q26" i="15"/>
  <c r="P26" i="15"/>
  <c r="R26" i="15" s="1"/>
  <c r="M26" i="15"/>
  <c r="J26" i="15"/>
  <c r="I26" i="15"/>
  <c r="G26" i="15"/>
  <c r="F26" i="15"/>
  <c r="E26" i="15"/>
  <c r="D26" i="15"/>
  <c r="B26" i="15"/>
  <c r="R25" i="15"/>
  <c r="L25" i="15"/>
  <c r="K25" i="15"/>
  <c r="N25" i="15" s="1"/>
  <c r="H25" i="15"/>
  <c r="R24" i="15"/>
  <c r="K24" i="15"/>
  <c r="N24" i="15" s="1"/>
  <c r="H24" i="15"/>
  <c r="H26" i="15" s="1"/>
  <c r="Q22" i="15"/>
  <c r="P22" i="15"/>
  <c r="M22" i="15"/>
  <c r="J22" i="15"/>
  <c r="I22" i="15"/>
  <c r="G22" i="15"/>
  <c r="F22" i="15"/>
  <c r="E22" i="15"/>
  <c r="E50" i="15" s="1"/>
  <c r="D22" i="15"/>
  <c r="B22" i="15"/>
  <c r="R21" i="15"/>
  <c r="K21" i="15"/>
  <c r="N21" i="15" s="1"/>
  <c r="H21" i="15"/>
  <c r="L21" i="15" s="1"/>
  <c r="R20" i="15"/>
  <c r="L20" i="15"/>
  <c r="K20" i="15"/>
  <c r="N20" i="15" s="1"/>
  <c r="H20" i="15"/>
  <c r="R19" i="15"/>
  <c r="K19" i="15"/>
  <c r="N19" i="15" s="1"/>
  <c r="H19" i="15"/>
  <c r="L19" i="15" s="1"/>
  <c r="R18" i="15"/>
  <c r="L18" i="15"/>
  <c r="K18" i="15"/>
  <c r="N18" i="15" s="1"/>
  <c r="H18" i="15"/>
  <c r="R17" i="15"/>
  <c r="K17" i="15"/>
  <c r="N17" i="15" s="1"/>
  <c r="H17" i="15"/>
  <c r="H22" i="15" s="1"/>
  <c r="Q15" i="15"/>
  <c r="P15" i="15"/>
  <c r="M15" i="15"/>
  <c r="J15" i="15"/>
  <c r="J50" i="15" s="1"/>
  <c r="I15" i="15"/>
  <c r="G15" i="15"/>
  <c r="G50" i="15" s="1"/>
  <c r="G93" i="15" s="1"/>
  <c r="G126" i="15" s="1"/>
  <c r="F15" i="15"/>
  <c r="E15" i="15"/>
  <c r="D15" i="15"/>
  <c r="B15" i="15"/>
  <c r="R14" i="15"/>
  <c r="L14" i="15"/>
  <c r="K14" i="15"/>
  <c r="N14" i="15" s="1"/>
  <c r="H14" i="15"/>
  <c r="R13" i="15"/>
  <c r="K13" i="15"/>
  <c r="N13" i="15" s="1"/>
  <c r="H13" i="15"/>
  <c r="L13" i="15" s="1"/>
  <c r="R12" i="15"/>
  <c r="L12" i="15"/>
  <c r="K12" i="15"/>
  <c r="N12" i="15" s="1"/>
  <c r="H12" i="15"/>
  <c r="R11" i="15"/>
  <c r="K11" i="15"/>
  <c r="N11" i="15" s="1"/>
  <c r="H11" i="15"/>
  <c r="L11" i="15" s="1"/>
  <c r="R10" i="15"/>
  <c r="L10" i="15"/>
  <c r="K10" i="15"/>
  <c r="N10" i="15" s="1"/>
  <c r="H10" i="15"/>
  <c r="R9" i="15"/>
  <c r="K9" i="15"/>
  <c r="N9" i="15" s="1"/>
  <c r="H9" i="15"/>
  <c r="L9" i="15" s="1"/>
  <c r="B136" i="14"/>
  <c r="B135" i="14"/>
  <c r="C133" i="14"/>
  <c r="N75" i="14"/>
  <c r="M75" i="14"/>
  <c r="K75" i="14"/>
  <c r="J75" i="14"/>
  <c r="I75" i="14"/>
  <c r="H75" i="14"/>
  <c r="G75" i="14"/>
  <c r="F75" i="14"/>
  <c r="E75" i="14"/>
  <c r="C75" i="14"/>
  <c r="N62" i="14"/>
  <c r="M62" i="14"/>
  <c r="M64" i="14" s="1"/>
  <c r="M77" i="14" s="1"/>
  <c r="K62" i="14"/>
  <c r="J62" i="14"/>
  <c r="I62" i="14"/>
  <c r="H62" i="14"/>
  <c r="G62" i="14"/>
  <c r="F62" i="14"/>
  <c r="E62" i="14"/>
  <c r="C62" i="14"/>
  <c r="N48" i="14"/>
  <c r="M48" i="14"/>
  <c r="K48" i="14"/>
  <c r="K64" i="14" s="1"/>
  <c r="J48" i="14"/>
  <c r="J64" i="14" s="1"/>
  <c r="J77" i="14" s="1"/>
  <c r="I48" i="14"/>
  <c r="I64" i="14" s="1"/>
  <c r="H48" i="14"/>
  <c r="H64" i="14" s="1"/>
  <c r="H77" i="14" s="1"/>
  <c r="G48" i="14"/>
  <c r="F48" i="14"/>
  <c r="F64" i="14" s="1"/>
  <c r="E48" i="14"/>
  <c r="C48" i="14"/>
  <c r="J32" i="14"/>
  <c r="N30" i="14"/>
  <c r="M30" i="14"/>
  <c r="K30" i="14"/>
  <c r="J30" i="14"/>
  <c r="I30" i="14"/>
  <c r="H30" i="14"/>
  <c r="G30" i="14"/>
  <c r="F30" i="14"/>
  <c r="E30" i="14"/>
  <c r="C30" i="14"/>
  <c r="N19" i="14"/>
  <c r="N32" i="14" s="1"/>
  <c r="M19" i="14"/>
  <c r="M32" i="14" s="1"/>
  <c r="K19" i="14"/>
  <c r="J19" i="14"/>
  <c r="I19" i="14"/>
  <c r="H19" i="14"/>
  <c r="H32" i="14" s="1"/>
  <c r="G19" i="14"/>
  <c r="G32" i="14" s="1"/>
  <c r="F19" i="14"/>
  <c r="F32" i="14" s="1"/>
  <c r="E19" i="14"/>
  <c r="C19" i="14"/>
  <c r="B3" i="14"/>
  <c r="F77" i="14" l="1"/>
  <c r="R37" i="16"/>
  <c r="H45" i="16"/>
  <c r="H47" i="16" s="1"/>
  <c r="R39" i="16"/>
  <c r="P35" i="13"/>
  <c r="K45" i="16"/>
  <c r="K47" i="16" s="1"/>
  <c r="N45" i="16"/>
  <c r="N47" i="16" s="1"/>
  <c r="P43" i="16"/>
  <c r="L45" i="13"/>
  <c r="M45" i="13"/>
  <c r="P28" i="13"/>
  <c r="P25" i="13"/>
  <c r="P29" i="13"/>
  <c r="E21" i="13"/>
  <c r="J10" i="13"/>
  <c r="R17" i="16"/>
  <c r="R14" i="16"/>
  <c r="P14" i="13"/>
  <c r="P18" i="13"/>
  <c r="N21" i="13"/>
  <c r="T119" i="15"/>
  <c r="T116" i="15"/>
  <c r="T101" i="15"/>
  <c r="R108" i="15"/>
  <c r="T59" i="15"/>
  <c r="N50" i="12"/>
  <c r="R15" i="15"/>
  <c r="C77" i="11"/>
  <c r="I77" i="14"/>
  <c r="E64" i="14"/>
  <c r="E77" i="14" s="1"/>
  <c r="I32" i="14"/>
  <c r="L32" i="11"/>
  <c r="T12" i="15"/>
  <c r="T14" i="15"/>
  <c r="T18" i="15"/>
  <c r="R107" i="12"/>
  <c r="R36" i="12"/>
  <c r="P108" i="12"/>
  <c r="T63" i="15"/>
  <c r="T111" i="15"/>
  <c r="R106" i="12"/>
  <c r="R33" i="15"/>
  <c r="T58" i="15"/>
  <c r="T67" i="15"/>
  <c r="T75" i="15"/>
  <c r="T99" i="15"/>
  <c r="H33" i="12"/>
  <c r="B136" i="12" s="1"/>
  <c r="T25" i="15"/>
  <c r="T37" i="15"/>
  <c r="T81" i="15"/>
  <c r="T83" i="15"/>
  <c r="R116" i="12"/>
  <c r="T84" i="15"/>
  <c r="T86" i="15"/>
  <c r="T100" i="15"/>
  <c r="T102" i="15"/>
  <c r="R29" i="12"/>
  <c r="H22" i="12"/>
  <c r="B134" i="12" s="1"/>
  <c r="L21" i="12"/>
  <c r="H60" i="12"/>
  <c r="B140" i="12" s="1"/>
  <c r="L58" i="12"/>
  <c r="R58" i="12" s="1"/>
  <c r="R22" i="15"/>
  <c r="T29" i="15"/>
  <c r="R47" i="15"/>
  <c r="R50" i="15" s="1"/>
  <c r="R24" i="12"/>
  <c r="P121" i="12"/>
  <c r="H65" i="12"/>
  <c r="B141" i="12" s="1"/>
  <c r="L62" i="12"/>
  <c r="P15" i="12"/>
  <c r="H70" i="12"/>
  <c r="B142" i="12" s="1"/>
  <c r="L68" i="12"/>
  <c r="T10" i="15"/>
  <c r="T20" i="15"/>
  <c r="T32" i="15"/>
  <c r="R55" i="15"/>
  <c r="R89" i="15"/>
  <c r="T107" i="15"/>
  <c r="H117" i="12"/>
  <c r="T43" i="15"/>
  <c r="T87" i="15"/>
  <c r="T103" i="15"/>
  <c r="L22" i="12"/>
  <c r="R99" i="12"/>
  <c r="H38" i="12"/>
  <c r="B137" i="12" s="1"/>
  <c r="H79" i="12"/>
  <c r="B143" i="12" s="1"/>
  <c r="B150" i="12"/>
  <c r="L121" i="12"/>
  <c r="T11" i="15"/>
  <c r="T13" i="15"/>
  <c r="T21" i="15"/>
  <c r="T44" i="15"/>
  <c r="T53" i="15"/>
  <c r="M73" i="15"/>
  <c r="M91" i="15" s="1"/>
  <c r="T78" i="15"/>
  <c r="L70" i="12"/>
  <c r="T31" i="15"/>
  <c r="T19" i="15"/>
  <c r="T42" i="15"/>
  <c r="D73" i="15"/>
  <c r="D91" i="15" s="1"/>
  <c r="T88" i="15"/>
  <c r="T104" i="15"/>
  <c r="T106" i="15"/>
  <c r="R18" i="12"/>
  <c r="P22" i="12"/>
  <c r="R100" i="12"/>
  <c r="H55" i="12"/>
  <c r="B139" i="12" s="1"/>
  <c r="H47" i="12"/>
  <c r="B138" i="12" s="1"/>
  <c r="L41" i="12"/>
  <c r="R41" i="12" s="1"/>
  <c r="R36" i="16"/>
  <c r="R40" i="16"/>
  <c r="P31" i="16"/>
  <c r="R19" i="16"/>
  <c r="R13" i="16"/>
  <c r="P21" i="16"/>
  <c r="R117" i="15"/>
  <c r="T115" i="15"/>
  <c r="R112" i="15"/>
  <c r="R79" i="15"/>
  <c r="T77" i="15"/>
  <c r="T72" i="15"/>
  <c r="T69" i="15"/>
  <c r="Q73" i="15"/>
  <c r="Q91" i="15" s="1"/>
  <c r="T64" i="15"/>
  <c r="P73" i="15"/>
  <c r="P91" i="15" s="1"/>
  <c r="T41" i="15"/>
  <c r="T46" i="15"/>
  <c r="T36" i="15"/>
  <c r="R38" i="15"/>
  <c r="M50" i="15"/>
  <c r="I73" i="15"/>
  <c r="I91" i="15" s="1"/>
  <c r="K26" i="15"/>
  <c r="I50" i="15"/>
  <c r="N64" i="14"/>
  <c r="N77" i="14" s="1"/>
  <c r="N79" i="14" s="1"/>
  <c r="K77" i="14"/>
  <c r="K32" i="14"/>
  <c r="I66" i="14"/>
  <c r="P36" i="13"/>
  <c r="N43" i="13"/>
  <c r="P37" i="13"/>
  <c r="P40" i="13"/>
  <c r="P26" i="13"/>
  <c r="N31" i="13"/>
  <c r="H45" i="13"/>
  <c r="H47" i="13" s="1"/>
  <c r="I45" i="13"/>
  <c r="I47" i="13" s="1"/>
  <c r="R114" i="12"/>
  <c r="R115" i="12"/>
  <c r="R102" i="12"/>
  <c r="R104" i="12"/>
  <c r="R84" i="12"/>
  <c r="R82" i="12"/>
  <c r="R69" i="12"/>
  <c r="N73" i="12"/>
  <c r="R53" i="12"/>
  <c r="R45" i="12"/>
  <c r="R44" i="12"/>
  <c r="R37" i="12"/>
  <c r="R32" i="12"/>
  <c r="R21" i="12"/>
  <c r="R13" i="12"/>
  <c r="E45" i="16"/>
  <c r="E47" i="16" s="1"/>
  <c r="C45" i="16"/>
  <c r="C47" i="16" s="1"/>
  <c r="H89" i="12"/>
  <c r="B144" i="12" s="1"/>
  <c r="K79" i="15"/>
  <c r="F73" i="15"/>
  <c r="F91" i="15" s="1"/>
  <c r="H26" i="12"/>
  <c r="B135" i="12" s="1"/>
  <c r="C64" i="14"/>
  <c r="C77" i="14" s="1"/>
  <c r="J64" i="11"/>
  <c r="J77" i="11" s="1"/>
  <c r="J19" i="11"/>
  <c r="J32" i="11" s="1"/>
  <c r="L47" i="13"/>
  <c r="M19" i="11"/>
  <c r="M47" i="13"/>
  <c r="C19" i="11"/>
  <c r="C32" i="11" s="1"/>
  <c r="C66" i="11" s="1"/>
  <c r="D47" i="13"/>
  <c r="G47" i="13"/>
  <c r="K70" i="15"/>
  <c r="F50" i="15"/>
  <c r="K121" i="15"/>
  <c r="K117" i="15"/>
  <c r="K112" i="15"/>
  <c r="K108" i="15"/>
  <c r="K89" i="15"/>
  <c r="K65" i="15"/>
  <c r="K60" i="15"/>
  <c r="K55" i="15"/>
  <c r="K47" i="15"/>
  <c r="K38" i="15"/>
  <c r="K33" i="15"/>
  <c r="K22" i="15"/>
  <c r="D50" i="15"/>
  <c r="K15" i="15"/>
  <c r="B73" i="15"/>
  <c r="B91" i="15" s="1"/>
  <c r="B50" i="15"/>
  <c r="B45" i="16"/>
  <c r="I77" i="11"/>
  <c r="G64" i="14"/>
  <c r="G77" i="14" s="1"/>
  <c r="G79" i="14" s="1"/>
  <c r="E32" i="14"/>
  <c r="E79" i="14" s="1"/>
  <c r="E19" i="11"/>
  <c r="G19" i="11"/>
  <c r="G32" i="11" s="1"/>
  <c r="C32" i="14"/>
  <c r="E45" i="13"/>
  <c r="E47" i="13" s="1"/>
  <c r="C45" i="13"/>
  <c r="C47" i="13" s="1"/>
  <c r="B45" i="13"/>
  <c r="H112" i="12"/>
  <c r="B148" i="12" s="1"/>
  <c r="H108" i="12"/>
  <c r="B147" i="12" s="1"/>
  <c r="D73" i="12"/>
  <c r="D91" i="12" s="1"/>
  <c r="R11" i="12"/>
  <c r="R14" i="12"/>
  <c r="P26" i="12"/>
  <c r="R30" i="12"/>
  <c r="R63" i="12"/>
  <c r="R68" i="12"/>
  <c r="I108" i="12"/>
  <c r="E50" i="12"/>
  <c r="R98" i="12"/>
  <c r="J50" i="12"/>
  <c r="R12" i="12"/>
  <c r="G50" i="12"/>
  <c r="R19" i="12"/>
  <c r="R31" i="12"/>
  <c r="I60" i="12"/>
  <c r="I79" i="12"/>
  <c r="K50" i="12"/>
  <c r="R42" i="12"/>
  <c r="B73" i="12"/>
  <c r="B91" i="12" s="1"/>
  <c r="R46" i="12"/>
  <c r="R105" i="12"/>
  <c r="F77" i="11"/>
  <c r="F79" i="11" s="1"/>
  <c r="G64" i="11"/>
  <c r="G77" i="11" s="1"/>
  <c r="M64" i="11"/>
  <c r="M77" i="11" s="1"/>
  <c r="E64" i="11"/>
  <c r="E77" i="11" s="1"/>
  <c r="L64" i="11"/>
  <c r="L77" i="11" s="1"/>
  <c r="I32" i="11"/>
  <c r="I79" i="11" s="1"/>
  <c r="M32" i="11"/>
  <c r="E32" i="11"/>
  <c r="H9" i="12"/>
  <c r="P33" i="12"/>
  <c r="P38" i="12"/>
  <c r="P55" i="12"/>
  <c r="G73" i="12"/>
  <c r="G91" i="12" s="1"/>
  <c r="G93" i="12" s="1"/>
  <c r="G126" i="12" s="1"/>
  <c r="R72" i="12"/>
  <c r="R76" i="12"/>
  <c r="R87" i="12"/>
  <c r="I38" i="12"/>
  <c r="I47" i="12"/>
  <c r="R43" i="12"/>
  <c r="R59" i="12"/>
  <c r="J73" i="12"/>
  <c r="J91" i="12" s="1"/>
  <c r="R77" i="12"/>
  <c r="I89" i="12"/>
  <c r="R88" i="12"/>
  <c r="P112" i="12"/>
  <c r="R120" i="12"/>
  <c r="I15" i="12"/>
  <c r="O50" i="12"/>
  <c r="I33" i="12"/>
  <c r="R40" i="12"/>
  <c r="P47" i="12"/>
  <c r="R57" i="12"/>
  <c r="K73" i="12"/>
  <c r="K91" i="12" s="1"/>
  <c r="R64" i="12"/>
  <c r="P89" i="12"/>
  <c r="R103" i="12"/>
  <c r="I117" i="12"/>
  <c r="D50" i="12"/>
  <c r="I22" i="12"/>
  <c r="I26" i="12"/>
  <c r="R28" i="12"/>
  <c r="N91" i="12"/>
  <c r="P65" i="12"/>
  <c r="R85" i="12"/>
  <c r="R101" i="12"/>
  <c r="O73" i="12"/>
  <c r="O91" i="12" s="1"/>
  <c r="F50" i="12"/>
  <c r="R20" i="12"/>
  <c r="P60" i="12"/>
  <c r="I70" i="12"/>
  <c r="P70" i="12"/>
  <c r="R86" i="12"/>
  <c r="I112" i="12"/>
  <c r="P117" i="12"/>
  <c r="R10" i="12"/>
  <c r="R54" i="12"/>
  <c r="F73" i="12"/>
  <c r="F91" i="12" s="1"/>
  <c r="I65" i="12"/>
  <c r="E73" i="12"/>
  <c r="E91" i="12" s="1"/>
  <c r="E93" i="12" s="1"/>
  <c r="E126" i="12" s="1"/>
  <c r="R67" i="12"/>
  <c r="R83" i="12"/>
  <c r="B50" i="12"/>
  <c r="J21" i="13"/>
  <c r="P10" i="13"/>
  <c r="P21" i="13" s="1"/>
  <c r="P24" i="13"/>
  <c r="J31" i="13"/>
  <c r="G45" i="13"/>
  <c r="F45" i="13"/>
  <c r="J43" i="13"/>
  <c r="I55" i="12"/>
  <c r="L119" i="12"/>
  <c r="R119" i="12" s="1"/>
  <c r="R62" i="12"/>
  <c r="R81" i="12"/>
  <c r="R110" i="12"/>
  <c r="R97" i="12"/>
  <c r="R35" i="12"/>
  <c r="H79" i="11"/>
  <c r="H66" i="11"/>
  <c r="F66" i="11"/>
  <c r="R10" i="16"/>
  <c r="G45" i="16"/>
  <c r="R34" i="16"/>
  <c r="G31" i="16"/>
  <c r="J35" i="16"/>
  <c r="R35" i="16" s="1"/>
  <c r="J11" i="16"/>
  <c r="J43" i="16"/>
  <c r="L47" i="15"/>
  <c r="E91" i="15"/>
  <c r="E93" i="15" s="1"/>
  <c r="E126" i="15" s="1"/>
  <c r="H73" i="15"/>
  <c r="H91" i="15" s="1"/>
  <c r="L65" i="15"/>
  <c r="T82" i="15"/>
  <c r="L89" i="15"/>
  <c r="L117" i="15"/>
  <c r="L15" i="15"/>
  <c r="L33" i="15"/>
  <c r="L38" i="15"/>
  <c r="T54" i="15"/>
  <c r="L55" i="15"/>
  <c r="T57" i="15"/>
  <c r="N60" i="15"/>
  <c r="N79" i="15"/>
  <c r="L70" i="15"/>
  <c r="L108" i="15"/>
  <c r="T120" i="15"/>
  <c r="L121" i="15"/>
  <c r="L112" i="15"/>
  <c r="J93" i="15"/>
  <c r="J126" i="15" s="1"/>
  <c r="L79" i="15"/>
  <c r="T76" i="15"/>
  <c r="L24" i="15"/>
  <c r="L30" i="15"/>
  <c r="T30" i="15" s="1"/>
  <c r="L17" i="15"/>
  <c r="P50" i="15"/>
  <c r="R60" i="15"/>
  <c r="R65" i="15"/>
  <c r="L60" i="15"/>
  <c r="H70" i="15"/>
  <c r="H108" i="15"/>
  <c r="Q50" i="15"/>
  <c r="H15" i="15"/>
  <c r="H50" i="15" s="1"/>
  <c r="H66" i="14"/>
  <c r="H79" i="14"/>
  <c r="J79" i="14"/>
  <c r="M66" i="14"/>
  <c r="M79" i="14"/>
  <c r="K79" i="14"/>
  <c r="K66" i="14"/>
  <c r="E66" i="14"/>
  <c r="N66" i="14"/>
  <c r="F66" i="14"/>
  <c r="F79" i="14"/>
  <c r="J66" i="14"/>
  <c r="I79" i="14"/>
  <c r="P43" i="13" l="1"/>
  <c r="N45" i="13"/>
  <c r="N47" i="13" s="1"/>
  <c r="P45" i="16"/>
  <c r="P47" i="16" s="1"/>
  <c r="T79" i="15"/>
  <c r="L65" i="12"/>
  <c r="H73" i="12"/>
  <c r="B137" i="15"/>
  <c r="L79" i="11"/>
  <c r="C66" i="14"/>
  <c r="G66" i="14"/>
  <c r="L66" i="11"/>
  <c r="E66" i="11"/>
  <c r="M66" i="11"/>
  <c r="M79" i="11"/>
  <c r="L38" i="12"/>
  <c r="H91" i="12"/>
  <c r="B150" i="15"/>
  <c r="L60" i="12"/>
  <c r="L79" i="12"/>
  <c r="R79" i="12" s="1"/>
  <c r="L33" i="12"/>
  <c r="R73" i="15"/>
  <c r="L47" i="12"/>
  <c r="R47" i="12" s="1"/>
  <c r="L26" i="12"/>
  <c r="R26" i="12" s="1"/>
  <c r="L89" i="12"/>
  <c r="L112" i="12"/>
  <c r="R112" i="12" s="1"/>
  <c r="H93" i="15"/>
  <c r="H126" i="15" s="1"/>
  <c r="H80" i="14" s="1"/>
  <c r="L91" i="12"/>
  <c r="P73" i="12"/>
  <c r="B143" i="15"/>
  <c r="I93" i="15"/>
  <c r="I126" i="15" s="1"/>
  <c r="H15" i="12"/>
  <c r="L15" i="12" s="1"/>
  <c r="L9" i="12"/>
  <c r="R9" i="12" s="1"/>
  <c r="B149" i="12"/>
  <c r="L117" i="12"/>
  <c r="R117" i="12" s="1"/>
  <c r="L55" i="12"/>
  <c r="R43" i="16"/>
  <c r="R91" i="15"/>
  <c r="P93" i="15"/>
  <c r="P126" i="15" s="1"/>
  <c r="Q93" i="15"/>
  <c r="Q126" i="15" s="1"/>
  <c r="M93" i="15"/>
  <c r="M126" i="15" s="1"/>
  <c r="P31" i="13"/>
  <c r="P45" i="13" s="1"/>
  <c r="P47" i="13" s="1"/>
  <c r="O93" i="12"/>
  <c r="O126" i="12" s="1"/>
  <c r="J79" i="11"/>
  <c r="B149" i="15"/>
  <c r="B148" i="15"/>
  <c r="B147" i="15"/>
  <c r="B144" i="15"/>
  <c r="B142" i="15"/>
  <c r="B141" i="15"/>
  <c r="F93" i="15"/>
  <c r="F126" i="15" s="1"/>
  <c r="K73" i="15"/>
  <c r="K91" i="15" s="1"/>
  <c r="D93" i="15"/>
  <c r="D126" i="15" s="1"/>
  <c r="B138" i="15"/>
  <c r="B136" i="15"/>
  <c r="K50" i="15"/>
  <c r="B133" i="15"/>
  <c r="B93" i="15"/>
  <c r="B126" i="15" s="1"/>
  <c r="C80" i="14" s="1"/>
  <c r="C79" i="14"/>
  <c r="K93" i="12"/>
  <c r="K126" i="12" s="1"/>
  <c r="R121" i="12"/>
  <c r="B93" i="12"/>
  <c r="B126" i="12" s="1"/>
  <c r="C80" i="11" s="1"/>
  <c r="F93" i="12"/>
  <c r="F126" i="12" s="1"/>
  <c r="D93" i="12"/>
  <c r="D126" i="12" s="1"/>
  <c r="J93" i="12"/>
  <c r="J126" i="12" s="1"/>
  <c r="I73" i="12"/>
  <c r="B133" i="12"/>
  <c r="I50" i="12"/>
  <c r="N93" i="12"/>
  <c r="N126" i="12" s="1"/>
  <c r="P50" i="12"/>
  <c r="L108" i="12"/>
  <c r="J66" i="11"/>
  <c r="I66" i="11"/>
  <c r="E79" i="11"/>
  <c r="G79" i="11"/>
  <c r="C79" i="11"/>
  <c r="G66" i="11"/>
  <c r="R33" i="12"/>
  <c r="R38" i="12"/>
  <c r="R108" i="12"/>
  <c r="R22" i="12"/>
  <c r="R70" i="12"/>
  <c r="R89" i="12"/>
  <c r="R65" i="12"/>
  <c r="J45" i="13"/>
  <c r="J47" i="13" s="1"/>
  <c r="L73" i="12"/>
  <c r="R60" i="12"/>
  <c r="I91" i="12"/>
  <c r="P91" i="12"/>
  <c r="J21" i="16"/>
  <c r="J45" i="16" s="1"/>
  <c r="L31" i="16"/>
  <c r="R24" i="16"/>
  <c r="R31" i="16" s="1"/>
  <c r="L43" i="16"/>
  <c r="T35" i="15"/>
  <c r="N38" i="15"/>
  <c r="T38" i="15" s="1"/>
  <c r="N112" i="15"/>
  <c r="T112" i="15" s="1"/>
  <c r="T110" i="15"/>
  <c r="N70" i="15"/>
  <c r="T70" i="15" s="1"/>
  <c r="T68" i="15"/>
  <c r="B139" i="15"/>
  <c r="T28" i="15"/>
  <c r="N33" i="15"/>
  <c r="T33" i="15" s="1"/>
  <c r="L26" i="15"/>
  <c r="B135" i="15" s="1"/>
  <c r="N15" i="15"/>
  <c r="T9" i="15"/>
  <c r="N65" i="15"/>
  <c r="T65" i="15" s="1"/>
  <c r="T62" i="15"/>
  <c r="L73" i="15"/>
  <c r="L91" i="15" s="1"/>
  <c r="B140" i="15"/>
  <c r="N89" i="15"/>
  <c r="T89" i="15" s="1"/>
  <c r="N55" i="15"/>
  <c r="N121" i="15"/>
  <c r="T121" i="15" s="1"/>
  <c r="N117" i="15"/>
  <c r="T117" i="15" s="1"/>
  <c r="T114" i="15"/>
  <c r="N47" i="15"/>
  <c r="T47" i="15" s="1"/>
  <c r="T40" i="15"/>
  <c r="L22" i="15"/>
  <c r="B134" i="15" s="1"/>
  <c r="T60" i="15"/>
  <c r="N108" i="15"/>
  <c r="T98" i="15"/>
  <c r="T108" i="15" s="1"/>
  <c r="R73" i="12" l="1"/>
  <c r="H50" i="12"/>
  <c r="H93" i="12" s="1"/>
  <c r="H126" i="12" s="1"/>
  <c r="R93" i="15"/>
  <c r="R126" i="15"/>
  <c r="N80" i="14"/>
  <c r="M80" i="14"/>
  <c r="N73" i="15"/>
  <c r="T73" i="15" s="1"/>
  <c r="P93" i="12"/>
  <c r="P126" i="12"/>
  <c r="L80" i="11"/>
  <c r="M80" i="11"/>
  <c r="G80" i="14"/>
  <c r="K93" i="15"/>
  <c r="K126" i="15" s="1"/>
  <c r="I80" i="14" s="1"/>
  <c r="G80" i="11"/>
  <c r="E80" i="11"/>
  <c r="E80" i="14"/>
  <c r="R55" i="12"/>
  <c r="R15" i="12"/>
  <c r="L50" i="12"/>
  <c r="L93" i="12" s="1"/>
  <c r="I93" i="12"/>
  <c r="I126" i="12" s="1"/>
  <c r="R91" i="12"/>
  <c r="R11" i="16"/>
  <c r="R21" i="16" s="1"/>
  <c r="R45" i="16" s="1"/>
  <c r="R47" i="16" s="1"/>
  <c r="L21" i="16"/>
  <c r="L45" i="16" s="1"/>
  <c r="L47" i="16" s="1"/>
  <c r="T55" i="15"/>
  <c r="T17" i="15"/>
  <c r="N22" i="15"/>
  <c r="T22" i="15" s="1"/>
  <c r="T15" i="15"/>
  <c r="L50" i="15"/>
  <c r="L93" i="15" s="1"/>
  <c r="N26" i="15"/>
  <c r="T26" i="15" s="1"/>
  <c r="T24" i="15"/>
  <c r="B146" i="12" l="1"/>
  <c r="L126" i="12"/>
  <c r="R126" i="12" s="1"/>
  <c r="I80" i="11"/>
  <c r="N91" i="15"/>
  <c r="T91" i="15" s="1"/>
  <c r="R50" i="12"/>
  <c r="R93" i="12" s="1"/>
  <c r="B146" i="15"/>
  <c r="L126" i="15"/>
  <c r="J80" i="14" s="1"/>
  <c r="N50" i="15"/>
  <c r="J80" i="11" l="1"/>
  <c r="T50" i="15"/>
  <c r="T93" i="15" s="1"/>
  <c r="N93" i="15"/>
  <c r="N126" i="15" s="1"/>
  <c r="T126" i="15" l="1"/>
  <c r="K80" i="14"/>
  <c r="A84" i="9"/>
  <c r="B82" i="9"/>
  <c r="J43" i="9"/>
  <c r="I43" i="9"/>
  <c r="K43" i="9" s="1"/>
  <c r="F43" i="9"/>
  <c r="E43" i="9"/>
  <c r="D43" i="9"/>
  <c r="C43" i="9"/>
  <c r="B43" i="9"/>
  <c r="J31" i="9"/>
  <c r="I31" i="9"/>
  <c r="K31" i="9" s="1"/>
  <c r="F31" i="9"/>
  <c r="E31" i="9"/>
  <c r="E45" i="9" s="1"/>
  <c r="E47" i="9" s="1"/>
  <c r="D31" i="9"/>
  <c r="C31" i="9"/>
  <c r="B31" i="9"/>
  <c r="J21" i="9"/>
  <c r="I21" i="9"/>
  <c r="K21" i="9" s="1"/>
  <c r="F21" i="9"/>
  <c r="E21" i="9"/>
  <c r="D21" i="9"/>
  <c r="C21" i="9"/>
  <c r="B21" i="9"/>
  <c r="A159" i="10"/>
  <c r="B157" i="10"/>
  <c r="K121" i="10"/>
  <c r="J121" i="10"/>
  <c r="G121" i="10"/>
  <c r="F121" i="10"/>
  <c r="E121" i="10"/>
  <c r="D121" i="10"/>
  <c r="B121" i="10"/>
  <c r="K117" i="10"/>
  <c r="J117" i="10"/>
  <c r="G117" i="10"/>
  <c r="F117" i="10"/>
  <c r="E117" i="10"/>
  <c r="D117" i="10"/>
  <c r="B117" i="10"/>
  <c r="K112" i="10"/>
  <c r="J112" i="10"/>
  <c r="G112" i="10"/>
  <c r="F112" i="10"/>
  <c r="E112" i="10"/>
  <c r="D112" i="10"/>
  <c r="B112" i="10"/>
  <c r="K108" i="10"/>
  <c r="J108" i="10"/>
  <c r="G108" i="10"/>
  <c r="F108" i="10"/>
  <c r="E108" i="10"/>
  <c r="D108" i="10"/>
  <c r="B108" i="10"/>
  <c r="K89" i="10"/>
  <c r="J89" i="10"/>
  <c r="G89" i="10"/>
  <c r="F89" i="10"/>
  <c r="E89" i="10"/>
  <c r="D89" i="10"/>
  <c r="B89" i="10"/>
  <c r="K79" i="10"/>
  <c r="J79" i="10"/>
  <c r="L79" i="10" s="1"/>
  <c r="G79" i="10"/>
  <c r="F79" i="10"/>
  <c r="E79" i="10"/>
  <c r="D79" i="10"/>
  <c r="B79" i="10"/>
  <c r="K70" i="10"/>
  <c r="J70" i="10"/>
  <c r="L70" i="10" s="1"/>
  <c r="G70" i="10"/>
  <c r="F70" i="10"/>
  <c r="E70" i="10"/>
  <c r="D70" i="10"/>
  <c r="B70" i="10"/>
  <c r="K65" i="10"/>
  <c r="J65" i="10"/>
  <c r="G65" i="10"/>
  <c r="F65" i="10"/>
  <c r="E65" i="10"/>
  <c r="D65" i="10"/>
  <c r="B65" i="10"/>
  <c r="K60" i="10"/>
  <c r="J60" i="10"/>
  <c r="L60" i="10" s="1"/>
  <c r="G60" i="10"/>
  <c r="F60" i="10"/>
  <c r="E60" i="10"/>
  <c r="D60" i="10"/>
  <c r="H60" i="10" s="1"/>
  <c r="B60" i="10"/>
  <c r="K55" i="10"/>
  <c r="J55" i="10"/>
  <c r="G55" i="10"/>
  <c r="F55" i="10"/>
  <c r="E55" i="10"/>
  <c r="D55" i="10"/>
  <c r="H55" i="10" s="1"/>
  <c r="B55" i="10"/>
  <c r="K47" i="10"/>
  <c r="J47" i="10"/>
  <c r="L47" i="10" s="1"/>
  <c r="G47" i="10"/>
  <c r="F47" i="10"/>
  <c r="E47" i="10"/>
  <c r="D47" i="10"/>
  <c r="H47" i="10" s="1"/>
  <c r="B47" i="10"/>
  <c r="K38" i="10"/>
  <c r="J38" i="10"/>
  <c r="L38" i="10" s="1"/>
  <c r="G38" i="10"/>
  <c r="F38" i="10"/>
  <c r="E38" i="10"/>
  <c r="D38" i="10"/>
  <c r="B38" i="10"/>
  <c r="K33" i="10"/>
  <c r="J33" i="10"/>
  <c r="G33" i="10"/>
  <c r="F33" i="10"/>
  <c r="E33" i="10"/>
  <c r="D33" i="10"/>
  <c r="B33" i="10"/>
  <c r="K26" i="10"/>
  <c r="J26" i="10"/>
  <c r="L26" i="10" s="1"/>
  <c r="G26" i="10"/>
  <c r="F26" i="10"/>
  <c r="E26" i="10"/>
  <c r="D26" i="10"/>
  <c r="B26" i="10"/>
  <c r="K22" i="10"/>
  <c r="J22" i="10"/>
  <c r="G22" i="10"/>
  <c r="F22" i="10"/>
  <c r="E22" i="10"/>
  <c r="D22" i="10"/>
  <c r="B22" i="10"/>
  <c r="K15" i="10"/>
  <c r="J15" i="10"/>
  <c r="G15" i="10"/>
  <c r="F15" i="10"/>
  <c r="E15" i="10"/>
  <c r="D15" i="10"/>
  <c r="B15" i="10"/>
  <c r="B136" i="8"/>
  <c r="B135" i="8"/>
  <c r="C133" i="8"/>
  <c r="K75" i="8"/>
  <c r="J75" i="8"/>
  <c r="H75" i="8"/>
  <c r="G75" i="8"/>
  <c r="F75" i="8"/>
  <c r="E75" i="8"/>
  <c r="C75" i="8"/>
  <c r="K62" i="8"/>
  <c r="J62" i="8"/>
  <c r="H62" i="8"/>
  <c r="G62" i="8"/>
  <c r="F62" i="8"/>
  <c r="E62" i="8"/>
  <c r="C62" i="8"/>
  <c r="K48" i="8"/>
  <c r="J48" i="8"/>
  <c r="H48" i="8"/>
  <c r="H64" i="8" s="1"/>
  <c r="H77" i="8" s="1"/>
  <c r="G48" i="8"/>
  <c r="G64" i="8" s="1"/>
  <c r="F48" i="8"/>
  <c r="E48" i="8"/>
  <c r="C48" i="8"/>
  <c r="K30" i="8"/>
  <c r="K32" i="8" s="1"/>
  <c r="J30" i="8"/>
  <c r="H30" i="8"/>
  <c r="G30" i="8"/>
  <c r="F30" i="8"/>
  <c r="E30" i="8"/>
  <c r="C30" i="8"/>
  <c r="K19" i="8"/>
  <c r="J19" i="8"/>
  <c r="H19" i="8"/>
  <c r="G19" i="8"/>
  <c r="F19" i="8"/>
  <c r="E19" i="8"/>
  <c r="C19" i="8"/>
  <c r="G43" i="9" l="1"/>
  <c r="M43" i="9" s="1"/>
  <c r="F45" i="9"/>
  <c r="F47" i="9" s="1"/>
  <c r="J45" i="9"/>
  <c r="J47" i="9" s="1"/>
  <c r="D45" i="9"/>
  <c r="D47" i="9" s="1"/>
  <c r="G31" i="9"/>
  <c r="M31" i="9" s="1"/>
  <c r="G21" i="9"/>
  <c r="M21" i="9" s="1"/>
  <c r="H117" i="10"/>
  <c r="H112" i="10"/>
  <c r="N112" i="10" s="1"/>
  <c r="L89" i="10"/>
  <c r="H70" i="10"/>
  <c r="L65" i="10"/>
  <c r="H65" i="10"/>
  <c r="L33" i="10"/>
  <c r="K50" i="10"/>
  <c r="J50" i="10"/>
  <c r="L112" i="10"/>
  <c r="H38" i="10"/>
  <c r="G73" i="10"/>
  <c r="G91" i="10" s="1"/>
  <c r="H108" i="10"/>
  <c r="D50" i="10"/>
  <c r="H15" i="10"/>
  <c r="N15" i="10" s="1"/>
  <c r="H26" i="10"/>
  <c r="H33" i="10"/>
  <c r="N33" i="10" s="1"/>
  <c r="H89" i="10"/>
  <c r="N89" i="10" s="1"/>
  <c r="E50" i="10"/>
  <c r="F50" i="10"/>
  <c r="E73" i="10"/>
  <c r="F73" i="10"/>
  <c r="F91" i="10" s="1"/>
  <c r="F93" i="10" s="1"/>
  <c r="F126" i="10" s="1"/>
  <c r="H22" i="10"/>
  <c r="H79" i="10"/>
  <c r="N79" i="10" s="1"/>
  <c r="B45" i="9"/>
  <c r="C45" i="9"/>
  <c r="C47" i="9" s="1"/>
  <c r="I45" i="9"/>
  <c r="I47" i="9" s="1"/>
  <c r="L121" i="10"/>
  <c r="H121" i="10"/>
  <c r="L117" i="10"/>
  <c r="N117" i="10" s="1"/>
  <c r="L108" i="10"/>
  <c r="N65" i="10"/>
  <c r="K73" i="10"/>
  <c r="K91" i="10" s="1"/>
  <c r="D73" i="10"/>
  <c r="D91" i="10" s="1"/>
  <c r="B50" i="10"/>
  <c r="G50" i="10"/>
  <c r="L22" i="10"/>
  <c r="E64" i="8"/>
  <c r="E77" i="8" s="1"/>
  <c r="E79" i="8" s="1"/>
  <c r="F64" i="8"/>
  <c r="F77" i="8" s="1"/>
  <c r="J64" i="8"/>
  <c r="J77" i="8" s="1"/>
  <c r="K64" i="8"/>
  <c r="K77" i="8" s="1"/>
  <c r="K79" i="8" s="1"/>
  <c r="C64" i="8"/>
  <c r="C77" i="8" s="1"/>
  <c r="E32" i="8"/>
  <c r="F32" i="8"/>
  <c r="G32" i="8"/>
  <c r="G66" i="8" s="1"/>
  <c r="H32" i="8"/>
  <c r="H79" i="8" s="1"/>
  <c r="J32" i="8"/>
  <c r="G77" i="8"/>
  <c r="C32" i="8"/>
  <c r="B73" i="10"/>
  <c r="B91" i="10" s="1"/>
  <c r="K45" i="9"/>
  <c r="K47" i="9" s="1"/>
  <c r="E91" i="10"/>
  <c r="E93" i="10" s="1"/>
  <c r="E126" i="10" s="1"/>
  <c r="N47" i="10"/>
  <c r="L73" i="10"/>
  <c r="N70" i="10"/>
  <c r="N108" i="10"/>
  <c r="N60" i="10"/>
  <c r="N26" i="10"/>
  <c r="L15" i="10"/>
  <c r="L55" i="10"/>
  <c r="N55" i="10" s="1"/>
  <c r="J73" i="10"/>
  <c r="J91" i="10" s="1"/>
  <c r="N38" i="10"/>
  <c r="G45" i="9" l="1"/>
  <c r="G47" i="9" s="1"/>
  <c r="C66" i="8"/>
  <c r="F66" i="8"/>
  <c r="J66" i="8"/>
  <c r="E66" i="8"/>
  <c r="G79" i="8"/>
  <c r="H66" i="8"/>
  <c r="B93" i="10"/>
  <c r="B126" i="10" s="1"/>
  <c r="C80" i="8" s="1"/>
  <c r="N22" i="10"/>
  <c r="N121" i="10"/>
  <c r="G93" i="10"/>
  <c r="G126" i="10" s="1"/>
  <c r="H73" i="10"/>
  <c r="N73" i="10" s="1"/>
  <c r="K93" i="10"/>
  <c r="K126" i="10" s="1"/>
  <c r="H50" i="10"/>
  <c r="L50" i="10"/>
  <c r="N50" i="10" s="1"/>
  <c r="K66" i="8"/>
  <c r="J79" i="8"/>
  <c r="F79" i="8"/>
  <c r="M45" i="9"/>
  <c r="M47" i="9" s="1"/>
  <c r="C79" i="8"/>
  <c r="H91" i="10"/>
  <c r="L91" i="10"/>
  <c r="J93" i="10"/>
  <c r="D93" i="10"/>
  <c r="N91" i="10" l="1"/>
  <c r="N93" i="10" s="1"/>
  <c r="J126" i="10"/>
  <c r="L93" i="10"/>
  <c r="H93" i="10"/>
  <c r="D126" i="10"/>
  <c r="L126" i="10" l="1"/>
  <c r="K80" i="8"/>
  <c r="J80" i="8"/>
  <c r="H126" i="10"/>
  <c r="H80" i="8" s="1"/>
  <c r="G80" i="8"/>
  <c r="F80" i="8"/>
  <c r="E80" i="8"/>
  <c r="K21" i="5"/>
  <c r="K31" i="5"/>
  <c r="K43" i="5"/>
  <c r="B151" i="4"/>
  <c r="M121" i="4"/>
  <c r="M117" i="4"/>
  <c r="M112" i="4"/>
  <c r="M108" i="4"/>
  <c r="M89" i="4"/>
  <c r="M79" i="4"/>
  <c r="M70" i="4"/>
  <c r="M65" i="4"/>
  <c r="M60" i="4"/>
  <c r="M73" i="4" s="1"/>
  <c r="M55" i="4"/>
  <c r="M47" i="4"/>
  <c r="M38" i="4"/>
  <c r="M33" i="4"/>
  <c r="M26" i="4"/>
  <c r="M22" i="4"/>
  <c r="M15" i="4"/>
  <c r="K75" i="3"/>
  <c r="K62" i="3"/>
  <c r="K48" i="3"/>
  <c r="K30" i="3"/>
  <c r="K19" i="3"/>
  <c r="F19" i="3"/>
  <c r="H82" i="5"/>
  <c r="B82" i="5"/>
  <c r="Q43" i="5"/>
  <c r="P43" i="5"/>
  <c r="L43" i="5"/>
  <c r="I43" i="5"/>
  <c r="H43" i="5"/>
  <c r="F43" i="5"/>
  <c r="E43" i="5"/>
  <c r="D43" i="5"/>
  <c r="C43" i="5"/>
  <c r="B43" i="5"/>
  <c r="R42" i="5"/>
  <c r="R41" i="5"/>
  <c r="T41" i="5" s="1"/>
  <c r="G41" i="5"/>
  <c r="J41" i="5" s="1"/>
  <c r="N41" i="5" s="1"/>
  <c r="R40" i="5"/>
  <c r="T40" i="5" s="1"/>
  <c r="G40" i="5"/>
  <c r="J40" i="5" s="1"/>
  <c r="N40" i="5" s="1"/>
  <c r="R39" i="5"/>
  <c r="T39" i="5" s="1"/>
  <c r="G39" i="5"/>
  <c r="J39" i="5" s="1"/>
  <c r="N39" i="5" s="1"/>
  <c r="R38" i="5"/>
  <c r="T38" i="5" s="1"/>
  <c r="G38" i="5"/>
  <c r="J38" i="5" s="1"/>
  <c r="N38" i="5" s="1"/>
  <c r="R37" i="5"/>
  <c r="T37" i="5" s="1"/>
  <c r="G37" i="5"/>
  <c r="J37" i="5" s="1"/>
  <c r="N37" i="5" s="1"/>
  <c r="R36" i="5"/>
  <c r="T36" i="5" s="1"/>
  <c r="J36" i="5"/>
  <c r="N36" i="5" s="1"/>
  <c r="G36" i="5"/>
  <c r="R35" i="5"/>
  <c r="T35" i="5" s="1"/>
  <c r="G35" i="5"/>
  <c r="J35" i="5" s="1"/>
  <c r="N35" i="5" s="1"/>
  <c r="R34" i="5"/>
  <c r="T34" i="5" s="1"/>
  <c r="G34" i="5"/>
  <c r="Q31" i="5"/>
  <c r="P31" i="5"/>
  <c r="L31" i="5"/>
  <c r="I31" i="5"/>
  <c r="H31" i="5"/>
  <c r="F31" i="5"/>
  <c r="E31" i="5"/>
  <c r="D31" i="5"/>
  <c r="C31" i="5"/>
  <c r="B31" i="5"/>
  <c r="R29" i="5"/>
  <c r="T29" i="5" s="1"/>
  <c r="G29" i="5"/>
  <c r="J29" i="5" s="1"/>
  <c r="N29" i="5" s="1"/>
  <c r="R28" i="5"/>
  <c r="T28" i="5" s="1"/>
  <c r="G28" i="5"/>
  <c r="J28" i="5" s="1"/>
  <c r="N28" i="5" s="1"/>
  <c r="R27" i="5"/>
  <c r="T27" i="5" s="1"/>
  <c r="G27" i="5"/>
  <c r="J27" i="5" s="1"/>
  <c r="N27" i="5" s="1"/>
  <c r="R26" i="5"/>
  <c r="T26" i="5" s="1"/>
  <c r="G26" i="5"/>
  <c r="J26" i="5" s="1"/>
  <c r="N26" i="5" s="1"/>
  <c r="R25" i="5"/>
  <c r="T25" i="5" s="1"/>
  <c r="G25" i="5"/>
  <c r="J25" i="5" s="1"/>
  <c r="N25" i="5" s="1"/>
  <c r="R24" i="5"/>
  <c r="T24" i="5" s="1"/>
  <c r="G24" i="5"/>
  <c r="J24" i="5" s="1"/>
  <c r="N24" i="5" s="1"/>
  <c r="Q21" i="5"/>
  <c r="P21" i="5"/>
  <c r="L21" i="5"/>
  <c r="I21" i="5"/>
  <c r="H21" i="5"/>
  <c r="F21" i="5"/>
  <c r="E21" i="5"/>
  <c r="D21" i="5"/>
  <c r="C21" i="5"/>
  <c r="B21" i="5"/>
  <c r="R19" i="5"/>
  <c r="T19" i="5" s="1"/>
  <c r="G19" i="5"/>
  <c r="J19" i="5" s="1"/>
  <c r="N19" i="5" s="1"/>
  <c r="R18" i="5"/>
  <c r="T18" i="5" s="1"/>
  <c r="G18" i="5"/>
  <c r="J18" i="5" s="1"/>
  <c r="N18" i="5" s="1"/>
  <c r="R17" i="5"/>
  <c r="T17" i="5" s="1"/>
  <c r="G17" i="5"/>
  <c r="J17" i="5" s="1"/>
  <c r="N17" i="5" s="1"/>
  <c r="R16" i="5"/>
  <c r="T16" i="5" s="1"/>
  <c r="G16" i="5"/>
  <c r="J16" i="5" s="1"/>
  <c r="N16" i="5" s="1"/>
  <c r="R15" i="5"/>
  <c r="T15" i="5" s="1"/>
  <c r="G15" i="5"/>
  <c r="J15" i="5" s="1"/>
  <c r="N15" i="5" s="1"/>
  <c r="R14" i="5"/>
  <c r="T14" i="5" s="1"/>
  <c r="G14" i="5"/>
  <c r="J14" i="5" s="1"/>
  <c r="N14" i="5" s="1"/>
  <c r="R13" i="5"/>
  <c r="T13" i="5" s="1"/>
  <c r="G13" i="5"/>
  <c r="J13" i="5" s="1"/>
  <c r="N13" i="5" s="1"/>
  <c r="R12" i="5"/>
  <c r="T12" i="5" s="1"/>
  <c r="G12" i="5"/>
  <c r="J12" i="5" s="1"/>
  <c r="N12" i="5" s="1"/>
  <c r="R11" i="5"/>
  <c r="T11" i="5" s="1"/>
  <c r="G11" i="5"/>
  <c r="R10" i="5"/>
  <c r="T10" i="5" s="1"/>
  <c r="G10" i="5"/>
  <c r="J10" i="5" s="1"/>
  <c r="A2" i="5"/>
  <c r="A162" i="4"/>
  <c r="A160" i="4"/>
  <c r="B158" i="4"/>
  <c r="T123" i="4"/>
  <c r="S121" i="4"/>
  <c r="R121" i="4"/>
  <c r="N121" i="4"/>
  <c r="J121" i="4"/>
  <c r="I121" i="4"/>
  <c r="G121" i="4"/>
  <c r="F121" i="4"/>
  <c r="E121" i="4"/>
  <c r="D121" i="4"/>
  <c r="B121" i="4"/>
  <c r="T120" i="4"/>
  <c r="K120" i="4"/>
  <c r="O120" i="4" s="1"/>
  <c r="V120" i="4" s="1"/>
  <c r="H120" i="4"/>
  <c r="L120" i="4" s="1"/>
  <c r="P120" i="4" s="1"/>
  <c r="T119" i="4"/>
  <c r="K119" i="4"/>
  <c r="O119" i="4" s="1"/>
  <c r="V119" i="4" s="1"/>
  <c r="H119" i="4"/>
  <c r="L119" i="4" s="1"/>
  <c r="P119" i="4" s="1"/>
  <c r="S117" i="4"/>
  <c r="R117" i="4"/>
  <c r="N117" i="4"/>
  <c r="J117" i="4"/>
  <c r="I117" i="4"/>
  <c r="G117" i="4"/>
  <c r="F117" i="4"/>
  <c r="E117" i="4"/>
  <c r="D117" i="4"/>
  <c r="B117" i="4"/>
  <c r="T116" i="4"/>
  <c r="K116" i="4"/>
  <c r="O116" i="4" s="1"/>
  <c r="V116" i="4" s="1"/>
  <c r="H116" i="4"/>
  <c r="L116" i="4" s="1"/>
  <c r="P116" i="4" s="1"/>
  <c r="T115" i="4"/>
  <c r="K115" i="4"/>
  <c r="O115" i="4" s="1"/>
  <c r="V115" i="4" s="1"/>
  <c r="H115" i="4"/>
  <c r="L115" i="4" s="1"/>
  <c r="T114" i="4"/>
  <c r="K114" i="4"/>
  <c r="O114" i="4" s="1"/>
  <c r="V114" i="4" s="1"/>
  <c r="H114" i="4"/>
  <c r="L114" i="4" s="1"/>
  <c r="P114" i="4" s="1"/>
  <c r="S112" i="4"/>
  <c r="R112" i="4"/>
  <c r="N112" i="4"/>
  <c r="J112" i="4"/>
  <c r="I112" i="4"/>
  <c r="G112" i="4"/>
  <c r="F112" i="4"/>
  <c r="E112" i="4"/>
  <c r="D112" i="4"/>
  <c r="B112" i="4"/>
  <c r="T111" i="4"/>
  <c r="K111" i="4"/>
  <c r="O111" i="4" s="1"/>
  <c r="V111" i="4" s="1"/>
  <c r="H111" i="4"/>
  <c r="L111" i="4" s="1"/>
  <c r="P111" i="4" s="1"/>
  <c r="T110" i="4"/>
  <c r="K110" i="4"/>
  <c r="O110" i="4" s="1"/>
  <c r="H110" i="4"/>
  <c r="S108" i="4"/>
  <c r="R108" i="4"/>
  <c r="N108" i="4"/>
  <c r="J108" i="4"/>
  <c r="I108" i="4"/>
  <c r="G108" i="4"/>
  <c r="F108" i="4"/>
  <c r="E108" i="4"/>
  <c r="D108" i="4"/>
  <c r="B108" i="4"/>
  <c r="T107" i="4"/>
  <c r="K107" i="4"/>
  <c r="O107" i="4" s="1"/>
  <c r="V107" i="4" s="1"/>
  <c r="H107" i="4"/>
  <c r="L107" i="4" s="1"/>
  <c r="P107" i="4" s="1"/>
  <c r="T106" i="4"/>
  <c r="K106" i="4"/>
  <c r="O106" i="4" s="1"/>
  <c r="V106" i="4" s="1"/>
  <c r="H106" i="4"/>
  <c r="L106" i="4" s="1"/>
  <c r="P106" i="4" s="1"/>
  <c r="T105" i="4"/>
  <c r="K105" i="4"/>
  <c r="O105" i="4" s="1"/>
  <c r="V105" i="4" s="1"/>
  <c r="H105" i="4"/>
  <c r="L105" i="4" s="1"/>
  <c r="P105" i="4" s="1"/>
  <c r="T104" i="4"/>
  <c r="K104" i="4"/>
  <c r="O104" i="4" s="1"/>
  <c r="H104" i="4"/>
  <c r="L104" i="4" s="1"/>
  <c r="P104" i="4" s="1"/>
  <c r="T103" i="4"/>
  <c r="K103" i="4"/>
  <c r="O103" i="4" s="1"/>
  <c r="V103" i="4" s="1"/>
  <c r="H103" i="4"/>
  <c r="L103" i="4" s="1"/>
  <c r="P103" i="4" s="1"/>
  <c r="T102" i="4"/>
  <c r="K102" i="4"/>
  <c r="O102" i="4" s="1"/>
  <c r="H102" i="4"/>
  <c r="L102" i="4" s="1"/>
  <c r="P102" i="4" s="1"/>
  <c r="T101" i="4"/>
  <c r="K101" i="4"/>
  <c r="O101" i="4" s="1"/>
  <c r="H101" i="4"/>
  <c r="L101" i="4" s="1"/>
  <c r="P101" i="4" s="1"/>
  <c r="T100" i="4"/>
  <c r="K100" i="4"/>
  <c r="O100" i="4" s="1"/>
  <c r="H100" i="4"/>
  <c r="L100" i="4" s="1"/>
  <c r="P100" i="4" s="1"/>
  <c r="T99" i="4"/>
  <c r="K99" i="4"/>
  <c r="O99" i="4" s="1"/>
  <c r="V99" i="4" s="1"/>
  <c r="H99" i="4"/>
  <c r="L99" i="4" s="1"/>
  <c r="P99" i="4" s="1"/>
  <c r="T98" i="4"/>
  <c r="K98" i="4"/>
  <c r="O98" i="4" s="1"/>
  <c r="V98" i="4" s="1"/>
  <c r="H98" i="4"/>
  <c r="L98" i="4" s="1"/>
  <c r="P98" i="4" s="1"/>
  <c r="T97" i="4"/>
  <c r="K97" i="4"/>
  <c r="O97" i="4" s="1"/>
  <c r="V97" i="4" s="1"/>
  <c r="H97" i="4"/>
  <c r="S89" i="4"/>
  <c r="R89" i="4"/>
  <c r="N89" i="4"/>
  <c r="J89" i="4"/>
  <c r="I89" i="4"/>
  <c r="G89" i="4"/>
  <c r="F89" i="4"/>
  <c r="E89" i="4"/>
  <c r="D89" i="4"/>
  <c r="B89" i="4"/>
  <c r="T88" i="4"/>
  <c r="K88" i="4"/>
  <c r="O88" i="4" s="1"/>
  <c r="V88" i="4" s="1"/>
  <c r="H88" i="4"/>
  <c r="L88" i="4" s="1"/>
  <c r="P88" i="4" s="1"/>
  <c r="T87" i="4"/>
  <c r="K87" i="4"/>
  <c r="O87" i="4" s="1"/>
  <c r="V87" i="4" s="1"/>
  <c r="H87" i="4"/>
  <c r="L87" i="4" s="1"/>
  <c r="P87" i="4" s="1"/>
  <c r="T86" i="4"/>
  <c r="K86" i="4"/>
  <c r="O86" i="4" s="1"/>
  <c r="V86" i="4" s="1"/>
  <c r="H86" i="4"/>
  <c r="L86" i="4" s="1"/>
  <c r="P86" i="4" s="1"/>
  <c r="T85" i="4"/>
  <c r="K85" i="4"/>
  <c r="O85" i="4" s="1"/>
  <c r="V85" i="4" s="1"/>
  <c r="H85" i="4"/>
  <c r="L85" i="4" s="1"/>
  <c r="P85" i="4" s="1"/>
  <c r="T84" i="4"/>
  <c r="K84" i="4"/>
  <c r="O84" i="4" s="1"/>
  <c r="H84" i="4"/>
  <c r="L84" i="4" s="1"/>
  <c r="P84" i="4" s="1"/>
  <c r="T83" i="4"/>
  <c r="K83" i="4"/>
  <c r="O83" i="4" s="1"/>
  <c r="H83" i="4"/>
  <c r="L83" i="4" s="1"/>
  <c r="P83" i="4" s="1"/>
  <c r="T82" i="4"/>
  <c r="K82" i="4"/>
  <c r="O82" i="4" s="1"/>
  <c r="V82" i="4" s="1"/>
  <c r="H82" i="4"/>
  <c r="L82" i="4" s="1"/>
  <c r="P82" i="4" s="1"/>
  <c r="T81" i="4"/>
  <c r="K81" i="4"/>
  <c r="O81" i="4" s="1"/>
  <c r="V81" i="4" s="1"/>
  <c r="H81" i="4"/>
  <c r="L81" i="4" s="1"/>
  <c r="P81" i="4" s="1"/>
  <c r="S79" i="4"/>
  <c r="R79" i="4"/>
  <c r="N79" i="4"/>
  <c r="J79" i="4"/>
  <c r="I79" i="4"/>
  <c r="G79" i="4"/>
  <c r="F79" i="4"/>
  <c r="E79" i="4"/>
  <c r="D79" i="4"/>
  <c r="B79" i="4"/>
  <c r="T78" i="4"/>
  <c r="K78" i="4"/>
  <c r="O78" i="4" s="1"/>
  <c r="V78" i="4" s="1"/>
  <c r="H78" i="4"/>
  <c r="L78" i="4" s="1"/>
  <c r="P78" i="4" s="1"/>
  <c r="T77" i="4"/>
  <c r="K77" i="4"/>
  <c r="O77" i="4" s="1"/>
  <c r="V77" i="4" s="1"/>
  <c r="H77" i="4"/>
  <c r="L77" i="4" s="1"/>
  <c r="P77" i="4" s="1"/>
  <c r="T76" i="4"/>
  <c r="K76" i="4"/>
  <c r="O76" i="4" s="1"/>
  <c r="V76" i="4" s="1"/>
  <c r="H76" i="4"/>
  <c r="L76" i="4" s="1"/>
  <c r="P76" i="4" s="1"/>
  <c r="T75" i="4"/>
  <c r="K75" i="4"/>
  <c r="O75" i="4" s="1"/>
  <c r="H75" i="4"/>
  <c r="T72" i="4"/>
  <c r="K72" i="4"/>
  <c r="O72" i="4" s="1"/>
  <c r="H72" i="4"/>
  <c r="L72" i="4" s="1"/>
  <c r="P72" i="4" s="1"/>
  <c r="S70" i="4"/>
  <c r="R70" i="4"/>
  <c r="N70" i="4"/>
  <c r="J70" i="4"/>
  <c r="I70" i="4"/>
  <c r="G70" i="4"/>
  <c r="F70" i="4"/>
  <c r="E70" i="4"/>
  <c r="D70" i="4"/>
  <c r="B70" i="4"/>
  <c r="T69" i="4"/>
  <c r="K69" i="4"/>
  <c r="O69" i="4" s="1"/>
  <c r="V69" i="4" s="1"/>
  <c r="H69" i="4"/>
  <c r="L69" i="4" s="1"/>
  <c r="P69" i="4" s="1"/>
  <c r="T68" i="4"/>
  <c r="K68" i="4"/>
  <c r="O68" i="4" s="1"/>
  <c r="H68" i="4"/>
  <c r="L68" i="4" s="1"/>
  <c r="P68" i="4" s="1"/>
  <c r="T67" i="4"/>
  <c r="K67" i="4"/>
  <c r="O67" i="4" s="1"/>
  <c r="V67" i="4" s="1"/>
  <c r="H67" i="4"/>
  <c r="L67" i="4" s="1"/>
  <c r="S65" i="4"/>
  <c r="R65" i="4"/>
  <c r="N65" i="4"/>
  <c r="J65" i="4"/>
  <c r="I65" i="4"/>
  <c r="G65" i="4"/>
  <c r="F65" i="4"/>
  <c r="E65" i="4"/>
  <c r="D65" i="4"/>
  <c r="B65" i="4"/>
  <c r="T64" i="4"/>
  <c r="K64" i="4"/>
  <c r="O64" i="4" s="1"/>
  <c r="H64" i="4"/>
  <c r="L64" i="4" s="1"/>
  <c r="P64" i="4" s="1"/>
  <c r="T63" i="4"/>
  <c r="K63" i="4"/>
  <c r="O63" i="4" s="1"/>
  <c r="V63" i="4" s="1"/>
  <c r="H63" i="4"/>
  <c r="L63" i="4" s="1"/>
  <c r="P63" i="4" s="1"/>
  <c r="T62" i="4"/>
  <c r="K62" i="4"/>
  <c r="O62" i="4" s="1"/>
  <c r="V62" i="4" s="1"/>
  <c r="H62" i="4"/>
  <c r="L62" i="4" s="1"/>
  <c r="P62" i="4" s="1"/>
  <c r="S60" i="4"/>
  <c r="R60" i="4"/>
  <c r="N60" i="4"/>
  <c r="J60" i="4"/>
  <c r="I60" i="4"/>
  <c r="G60" i="4"/>
  <c r="F60" i="4"/>
  <c r="E60" i="4"/>
  <c r="D60" i="4"/>
  <c r="B60" i="4"/>
  <c r="T59" i="4"/>
  <c r="K59" i="4"/>
  <c r="O59" i="4" s="1"/>
  <c r="V59" i="4" s="1"/>
  <c r="H59" i="4"/>
  <c r="L59" i="4" s="1"/>
  <c r="P59" i="4" s="1"/>
  <c r="T58" i="4"/>
  <c r="K58" i="4"/>
  <c r="O58" i="4" s="1"/>
  <c r="H58" i="4"/>
  <c r="T57" i="4"/>
  <c r="K57" i="4"/>
  <c r="O57" i="4" s="1"/>
  <c r="V57" i="4" s="1"/>
  <c r="H57" i="4"/>
  <c r="L57" i="4" s="1"/>
  <c r="P57" i="4" s="1"/>
  <c r="S55" i="4"/>
  <c r="R55" i="4"/>
  <c r="N55" i="4"/>
  <c r="J55" i="4"/>
  <c r="I55" i="4"/>
  <c r="G55" i="4"/>
  <c r="F55" i="4"/>
  <c r="E55" i="4"/>
  <c r="D55" i="4"/>
  <c r="B55" i="4"/>
  <c r="T54" i="4"/>
  <c r="K54" i="4"/>
  <c r="O54" i="4" s="1"/>
  <c r="H54" i="4"/>
  <c r="T53" i="4"/>
  <c r="K53" i="4"/>
  <c r="O53" i="4" s="1"/>
  <c r="H53" i="4"/>
  <c r="L53" i="4" s="1"/>
  <c r="P53" i="4" s="1"/>
  <c r="S47" i="4"/>
  <c r="R47" i="4"/>
  <c r="N47" i="4"/>
  <c r="J47" i="4"/>
  <c r="I47" i="4"/>
  <c r="G47" i="4"/>
  <c r="F47" i="4"/>
  <c r="E47" i="4"/>
  <c r="D47" i="4"/>
  <c r="B47" i="4"/>
  <c r="T46" i="4"/>
  <c r="K46" i="4"/>
  <c r="O46" i="4" s="1"/>
  <c r="V46" i="4" s="1"/>
  <c r="H46" i="4"/>
  <c r="L46" i="4" s="1"/>
  <c r="P46" i="4" s="1"/>
  <c r="T45" i="4"/>
  <c r="K45" i="4"/>
  <c r="O45" i="4" s="1"/>
  <c r="H45" i="4"/>
  <c r="L45" i="4" s="1"/>
  <c r="P45" i="4" s="1"/>
  <c r="T44" i="4"/>
  <c r="K44" i="4"/>
  <c r="O44" i="4" s="1"/>
  <c r="V44" i="4" s="1"/>
  <c r="H44" i="4"/>
  <c r="L44" i="4" s="1"/>
  <c r="P44" i="4" s="1"/>
  <c r="T43" i="4"/>
  <c r="K43" i="4"/>
  <c r="O43" i="4" s="1"/>
  <c r="V43" i="4" s="1"/>
  <c r="H43" i="4"/>
  <c r="L43" i="4" s="1"/>
  <c r="P43" i="4" s="1"/>
  <c r="T42" i="4"/>
  <c r="K42" i="4"/>
  <c r="O42" i="4" s="1"/>
  <c r="H42" i="4"/>
  <c r="L42" i="4" s="1"/>
  <c r="P42" i="4" s="1"/>
  <c r="T41" i="4"/>
  <c r="K41" i="4"/>
  <c r="O41" i="4" s="1"/>
  <c r="H41" i="4"/>
  <c r="L41" i="4" s="1"/>
  <c r="P41" i="4" s="1"/>
  <c r="T40" i="4"/>
  <c r="K40" i="4"/>
  <c r="O40" i="4" s="1"/>
  <c r="V40" i="4" s="1"/>
  <c r="H40" i="4"/>
  <c r="L40" i="4" s="1"/>
  <c r="S38" i="4"/>
  <c r="R38" i="4"/>
  <c r="N38" i="4"/>
  <c r="J38" i="4"/>
  <c r="I38" i="4"/>
  <c r="G38" i="4"/>
  <c r="F38" i="4"/>
  <c r="E38" i="4"/>
  <c r="D38" i="4"/>
  <c r="B38" i="4"/>
  <c r="T37" i="4"/>
  <c r="K37" i="4"/>
  <c r="O37" i="4" s="1"/>
  <c r="H37" i="4"/>
  <c r="T36" i="4"/>
  <c r="K36" i="4"/>
  <c r="O36" i="4" s="1"/>
  <c r="V36" i="4" s="1"/>
  <c r="H36" i="4"/>
  <c r="L36" i="4" s="1"/>
  <c r="P36" i="4" s="1"/>
  <c r="T35" i="4"/>
  <c r="K35" i="4"/>
  <c r="O35" i="4" s="1"/>
  <c r="V35" i="4" s="1"/>
  <c r="H35" i="4"/>
  <c r="L35" i="4" s="1"/>
  <c r="P35" i="4" s="1"/>
  <c r="S33" i="4"/>
  <c r="R33" i="4"/>
  <c r="N33" i="4"/>
  <c r="J33" i="4"/>
  <c r="I33" i="4"/>
  <c r="G33" i="4"/>
  <c r="F33" i="4"/>
  <c r="E33" i="4"/>
  <c r="D33" i="4"/>
  <c r="B33" i="4"/>
  <c r="T32" i="4"/>
  <c r="K32" i="4"/>
  <c r="O32" i="4" s="1"/>
  <c r="H32" i="4"/>
  <c r="L32" i="4" s="1"/>
  <c r="P32" i="4" s="1"/>
  <c r="T31" i="4"/>
  <c r="K31" i="4"/>
  <c r="O31" i="4" s="1"/>
  <c r="H31" i="4"/>
  <c r="L31" i="4" s="1"/>
  <c r="P31" i="4" s="1"/>
  <c r="W30" i="4"/>
  <c r="T30" i="4"/>
  <c r="K30" i="4"/>
  <c r="O30" i="4" s="1"/>
  <c r="V30" i="4" s="1"/>
  <c r="H30" i="4"/>
  <c r="L30" i="4" s="1"/>
  <c r="P30" i="4" s="1"/>
  <c r="T29" i="4"/>
  <c r="K29" i="4"/>
  <c r="O29" i="4" s="1"/>
  <c r="V29" i="4" s="1"/>
  <c r="H29" i="4"/>
  <c r="L29" i="4" s="1"/>
  <c r="P29" i="4" s="1"/>
  <c r="T28" i="4"/>
  <c r="K28" i="4"/>
  <c r="O28" i="4" s="1"/>
  <c r="V28" i="4" s="1"/>
  <c r="H28" i="4"/>
  <c r="L28" i="4" s="1"/>
  <c r="P28" i="4" s="1"/>
  <c r="S26" i="4"/>
  <c r="R26" i="4"/>
  <c r="N26" i="4"/>
  <c r="J26" i="4"/>
  <c r="I26" i="4"/>
  <c r="G26" i="4"/>
  <c r="F26" i="4"/>
  <c r="E26" i="4"/>
  <c r="D26" i="4"/>
  <c r="B26" i="4"/>
  <c r="T25" i="4"/>
  <c r="K25" i="4"/>
  <c r="O25" i="4" s="1"/>
  <c r="V25" i="4" s="1"/>
  <c r="H25" i="4"/>
  <c r="L25" i="4" s="1"/>
  <c r="P25" i="4" s="1"/>
  <c r="T24" i="4"/>
  <c r="K24" i="4"/>
  <c r="O24" i="4" s="1"/>
  <c r="H24" i="4"/>
  <c r="S22" i="4"/>
  <c r="R22" i="4"/>
  <c r="N22" i="4"/>
  <c r="J22" i="4"/>
  <c r="I22" i="4"/>
  <c r="G22" i="4"/>
  <c r="F22" i="4"/>
  <c r="E22" i="4"/>
  <c r="D22" i="4"/>
  <c r="B22" i="4"/>
  <c r="W21" i="4"/>
  <c r="T21" i="4"/>
  <c r="K21" i="4"/>
  <c r="O21" i="4" s="1"/>
  <c r="H21" i="4"/>
  <c r="L21" i="4" s="1"/>
  <c r="P21" i="4" s="1"/>
  <c r="T20" i="4"/>
  <c r="K20" i="4"/>
  <c r="O20" i="4" s="1"/>
  <c r="H20" i="4"/>
  <c r="L20" i="4" s="1"/>
  <c r="P20" i="4" s="1"/>
  <c r="T19" i="4"/>
  <c r="K19" i="4"/>
  <c r="O19" i="4" s="1"/>
  <c r="H19" i="4"/>
  <c r="L19" i="4" s="1"/>
  <c r="P19" i="4" s="1"/>
  <c r="T18" i="4"/>
  <c r="K18" i="4"/>
  <c r="O18" i="4" s="1"/>
  <c r="V18" i="4" s="1"/>
  <c r="H18" i="4"/>
  <c r="T17" i="4"/>
  <c r="K17" i="4"/>
  <c r="O17" i="4" s="1"/>
  <c r="V17" i="4" s="1"/>
  <c r="H17" i="4"/>
  <c r="L17" i="4" s="1"/>
  <c r="P17" i="4" s="1"/>
  <c r="S15" i="4"/>
  <c r="R15" i="4"/>
  <c r="N15" i="4"/>
  <c r="J15" i="4"/>
  <c r="I15" i="4"/>
  <c r="G15" i="4"/>
  <c r="F15" i="4"/>
  <c r="E15" i="4"/>
  <c r="D15" i="4"/>
  <c r="B15" i="4"/>
  <c r="T14" i="4"/>
  <c r="K14" i="4"/>
  <c r="O14" i="4" s="1"/>
  <c r="V14" i="4" s="1"/>
  <c r="H14" i="4"/>
  <c r="L14" i="4" s="1"/>
  <c r="P14" i="4" s="1"/>
  <c r="T13" i="4"/>
  <c r="K13" i="4"/>
  <c r="O13" i="4" s="1"/>
  <c r="H13" i="4"/>
  <c r="L13" i="4" s="1"/>
  <c r="P13" i="4" s="1"/>
  <c r="T12" i="4"/>
  <c r="K12" i="4"/>
  <c r="O12" i="4" s="1"/>
  <c r="V12" i="4" s="1"/>
  <c r="H12" i="4"/>
  <c r="L12" i="4" s="1"/>
  <c r="P12" i="4" s="1"/>
  <c r="T11" i="4"/>
  <c r="K11" i="4"/>
  <c r="O11" i="4" s="1"/>
  <c r="H11" i="4"/>
  <c r="L11" i="4" s="1"/>
  <c r="P11" i="4" s="1"/>
  <c r="T10" i="4"/>
  <c r="K10" i="4"/>
  <c r="O10" i="4" s="1"/>
  <c r="H10" i="4"/>
  <c r="L10" i="4" s="1"/>
  <c r="P10" i="4" s="1"/>
  <c r="T9" i="4"/>
  <c r="K9" i="4"/>
  <c r="O9" i="4" s="1"/>
  <c r="H9" i="4"/>
  <c r="L9" i="4" s="1"/>
  <c r="P9" i="4" s="1"/>
  <c r="B136" i="3"/>
  <c r="B135" i="3"/>
  <c r="C133" i="3"/>
  <c r="O75" i="3"/>
  <c r="N75" i="3"/>
  <c r="L75" i="3"/>
  <c r="J75" i="3"/>
  <c r="I75" i="3"/>
  <c r="H75" i="3"/>
  <c r="G75" i="3"/>
  <c r="F75" i="3"/>
  <c r="E75" i="3"/>
  <c r="C75" i="3"/>
  <c r="O62" i="3"/>
  <c r="N62" i="3"/>
  <c r="L62" i="3"/>
  <c r="J62" i="3"/>
  <c r="I62" i="3"/>
  <c r="H62" i="3"/>
  <c r="G62" i="3"/>
  <c r="F62" i="3"/>
  <c r="E62" i="3"/>
  <c r="C62" i="3"/>
  <c r="O48" i="3"/>
  <c r="N48" i="3"/>
  <c r="L48" i="3"/>
  <c r="J48" i="3"/>
  <c r="J64" i="3" s="1"/>
  <c r="I48" i="3"/>
  <c r="H48" i="3"/>
  <c r="G48" i="3"/>
  <c r="F48" i="3"/>
  <c r="E48" i="3"/>
  <c r="C48" i="3"/>
  <c r="O30" i="3"/>
  <c r="N30" i="3"/>
  <c r="L30" i="3"/>
  <c r="J30" i="3"/>
  <c r="I30" i="3"/>
  <c r="H30" i="3"/>
  <c r="G30" i="3"/>
  <c r="F30" i="3"/>
  <c r="E30" i="3"/>
  <c r="C30" i="3"/>
  <c r="O19" i="3"/>
  <c r="N19" i="3"/>
  <c r="L19" i="3"/>
  <c r="J19" i="3"/>
  <c r="I19" i="3"/>
  <c r="H19" i="3"/>
  <c r="G19" i="3"/>
  <c r="E19" i="3"/>
  <c r="C19" i="3"/>
  <c r="B3" i="3"/>
  <c r="T43" i="5" l="1"/>
  <c r="V110" i="4"/>
  <c r="V104" i="4"/>
  <c r="V102" i="4"/>
  <c r="V100" i="4"/>
  <c r="V101" i="4"/>
  <c r="V84" i="4"/>
  <c r="V83" i="4"/>
  <c r="V75" i="4"/>
  <c r="V68" i="4"/>
  <c r="V64" i="4"/>
  <c r="V58" i="4"/>
  <c r="V54" i="4"/>
  <c r="V53" i="4"/>
  <c r="V41" i="4"/>
  <c r="V42" i="4"/>
  <c r="V45" i="4"/>
  <c r="V37" i="4"/>
  <c r="V24" i="4"/>
  <c r="V19" i="4"/>
  <c r="V13" i="4"/>
  <c r="V11" i="4"/>
  <c r="K64" i="3"/>
  <c r="O64" i="3"/>
  <c r="V20" i="4"/>
  <c r="V9" i="4"/>
  <c r="V21" i="4"/>
  <c r="V31" i="4"/>
  <c r="V10" i="4"/>
  <c r="V32" i="4"/>
  <c r="T22" i="4"/>
  <c r="M91" i="4"/>
  <c r="M50" i="4"/>
  <c r="N32" i="3"/>
  <c r="K77" i="3"/>
  <c r="K32" i="3"/>
  <c r="K66" i="3" s="1"/>
  <c r="O121" i="4"/>
  <c r="V121" i="4" s="1"/>
  <c r="O89" i="4"/>
  <c r="V89" i="4" s="1"/>
  <c r="O26" i="4"/>
  <c r="N126" i="10"/>
  <c r="O70" i="4"/>
  <c r="O38" i="4"/>
  <c r="V38" i="4" s="1"/>
  <c r="O117" i="4"/>
  <c r="O112" i="4"/>
  <c r="O108" i="4"/>
  <c r="O79" i="4"/>
  <c r="V79" i="4" s="1"/>
  <c r="O65" i="4"/>
  <c r="V65" i="4" s="1"/>
  <c r="O60" i="4"/>
  <c r="V60" i="4" s="1"/>
  <c r="O55" i="4"/>
  <c r="O47" i="4"/>
  <c r="O33" i="4"/>
  <c r="O22" i="4"/>
  <c r="O15" i="4"/>
  <c r="N10" i="5"/>
  <c r="M21" i="5"/>
  <c r="M31" i="5"/>
  <c r="K45" i="5"/>
  <c r="K47" i="5" s="1"/>
  <c r="L45" i="5"/>
  <c r="L47" i="5" s="1"/>
  <c r="B45" i="5"/>
  <c r="G43" i="5"/>
  <c r="D45" i="5"/>
  <c r="D47" i="5" s="1"/>
  <c r="I45" i="5"/>
  <c r="I47" i="5" s="1"/>
  <c r="C45" i="5"/>
  <c r="C47" i="5" s="1"/>
  <c r="Q45" i="5"/>
  <c r="Q47" i="5" s="1"/>
  <c r="J34" i="5"/>
  <c r="J43" i="5" s="1"/>
  <c r="G21" i="5"/>
  <c r="R31" i="5"/>
  <c r="H45" i="5"/>
  <c r="H47" i="5" s="1"/>
  <c r="R43" i="5"/>
  <c r="E45" i="5"/>
  <c r="E47" i="5" s="1"/>
  <c r="P45" i="5"/>
  <c r="P47" i="5" s="1"/>
  <c r="F45" i="5"/>
  <c r="F47" i="5" s="1"/>
  <c r="H26" i="4"/>
  <c r="T79" i="4"/>
  <c r="T112" i="4"/>
  <c r="G73" i="4"/>
  <c r="G91" i="4" s="1"/>
  <c r="N73" i="4"/>
  <c r="N91" i="4" s="1"/>
  <c r="T117" i="4"/>
  <c r="T33" i="4"/>
  <c r="I50" i="4"/>
  <c r="K26" i="4"/>
  <c r="R50" i="4"/>
  <c r="F73" i="4"/>
  <c r="F91" i="4" s="1"/>
  <c r="T89" i="4"/>
  <c r="K79" i="4"/>
  <c r="J73" i="4"/>
  <c r="J91" i="4" s="1"/>
  <c r="K22" i="4"/>
  <c r="H55" i="4"/>
  <c r="K47" i="4"/>
  <c r="T121" i="4"/>
  <c r="K38" i="4"/>
  <c r="T47" i="4"/>
  <c r="T65" i="4"/>
  <c r="L117" i="4"/>
  <c r="P115" i="4"/>
  <c r="S50" i="4"/>
  <c r="T70" i="4"/>
  <c r="D50" i="4"/>
  <c r="L24" i="4"/>
  <c r="P24" i="4" s="1"/>
  <c r="K33" i="4"/>
  <c r="B73" i="4"/>
  <c r="B91" i="4" s="1"/>
  <c r="H38" i="4"/>
  <c r="D73" i="4"/>
  <c r="D91" i="4" s="1"/>
  <c r="S73" i="4"/>
  <c r="S91" i="4" s="1"/>
  <c r="T108" i="4"/>
  <c r="G50" i="4"/>
  <c r="N50" i="4"/>
  <c r="T55" i="4"/>
  <c r="E73" i="4"/>
  <c r="K70" i="4"/>
  <c r="H70" i="4"/>
  <c r="H117" i="4"/>
  <c r="B50" i="4"/>
  <c r="K65" i="4"/>
  <c r="K89" i="4"/>
  <c r="H108" i="4"/>
  <c r="K117" i="4"/>
  <c r="H22" i="4"/>
  <c r="J50" i="4"/>
  <c r="K55" i="4"/>
  <c r="H79" i="4"/>
  <c r="K108" i="4"/>
  <c r="K121" i="4"/>
  <c r="E50" i="4"/>
  <c r="T26" i="4"/>
  <c r="K60" i="4"/>
  <c r="L32" i="3"/>
  <c r="O77" i="3"/>
  <c r="C64" i="3"/>
  <c r="C77" i="3" s="1"/>
  <c r="N64" i="3"/>
  <c r="N77" i="3" s="1"/>
  <c r="L64" i="3"/>
  <c r="L77" i="3" s="1"/>
  <c r="C32" i="3"/>
  <c r="G32" i="3"/>
  <c r="O32" i="3"/>
  <c r="O66" i="3" s="1"/>
  <c r="J77" i="3"/>
  <c r="I64" i="3"/>
  <c r="I77" i="3" s="1"/>
  <c r="E32" i="3"/>
  <c r="E64" i="3"/>
  <c r="E77" i="3" s="1"/>
  <c r="J32" i="3"/>
  <c r="J79" i="3" s="1"/>
  <c r="H64" i="3"/>
  <c r="H77" i="3" s="1"/>
  <c r="F64" i="3"/>
  <c r="F77" i="3" s="1"/>
  <c r="G64" i="3"/>
  <c r="G77" i="3" s="1"/>
  <c r="F32" i="3"/>
  <c r="F79" i="3" s="1"/>
  <c r="F50" i="4"/>
  <c r="K15" i="4"/>
  <c r="H15" i="4"/>
  <c r="P33" i="4"/>
  <c r="P15" i="4"/>
  <c r="L121" i="4"/>
  <c r="N66" i="3"/>
  <c r="E91" i="4"/>
  <c r="P65" i="4"/>
  <c r="L70" i="4"/>
  <c r="P67" i="4"/>
  <c r="L47" i="4"/>
  <c r="P40" i="4"/>
  <c r="G31" i="5"/>
  <c r="G45" i="5" s="1"/>
  <c r="G47" i="5" s="1"/>
  <c r="L58" i="4"/>
  <c r="H60" i="4"/>
  <c r="I73" i="4"/>
  <c r="I91" i="4" s="1"/>
  <c r="H121" i="4"/>
  <c r="L15" i="4"/>
  <c r="T15" i="4"/>
  <c r="L18" i="4"/>
  <c r="T38" i="4"/>
  <c r="L89" i="4"/>
  <c r="L97" i="4"/>
  <c r="J31" i="5"/>
  <c r="H33" i="4"/>
  <c r="J11" i="5"/>
  <c r="L37" i="4"/>
  <c r="L54" i="4"/>
  <c r="P54" i="4" s="1"/>
  <c r="R73" i="4"/>
  <c r="R91" i="4" s="1"/>
  <c r="T60" i="4"/>
  <c r="L110" i="4"/>
  <c r="H112" i="4"/>
  <c r="N31" i="5"/>
  <c r="P89" i="4"/>
  <c r="H32" i="3"/>
  <c r="H47" i="4"/>
  <c r="L65" i="4"/>
  <c r="H89" i="4"/>
  <c r="K112" i="4"/>
  <c r="L33" i="4"/>
  <c r="I32" i="3"/>
  <c r="H65" i="4"/>
  <c r="L75" i="4"/>
  <c r="R21" i="5"/>
  <c r="V117" i="4" l="1"/>
  <c r="V70" i="4"/>
  <c r="V55" i="4"/>
  <c r="V47" i="4"/>
  <c r="N79" i="3"/>
  <c r="B144" i="4"/>
  <c r="B133" i="4"/>
  <c r="V15" i="4"/>
  <c r="V22" i="4"/>
  <c r="B136" i="4"/>
  <c r="V33" i="4"/>
  <c r="B149" i="4"/>
  <c r="B139" i="4"/>
  <c r="B141" i="4"/>
  <c r="V26" i="4"/>
  <c r="M93" i="4"/>
  <c r="M126" i="4" s="1"/>
  <c r="O73" i="4"/>
  <c r="I93" i="4"/>
  <c r="I126" i="4" s="1"/>
  <c r="O79" i="3"/>
  <c r="K79" i="3"/>
  <c r="O50" i="4"/>
  <c r="G79" i="3"/>
  <c r="C66" i="3"/>
  <c r="N34" i="5"/>
  <c r="M43" i="5"/>
  <c r="M45" i="5" s="1"/>
  <c r="M47" i="5" s="1"/>
  <c r="R45" i="5"/>
  <c r="R47" i="5" s="1"/>
  <c r="T31" i="5"/>
  <c r="T50" i="4"/>
  <c r="G93" i="4"/>
  <c r="G126" i="4" s="1"/>
  <c r="P117" i="4"/>
  <c r="K73" i="4"/>
  <c r="K91" i="4" s="1"/>
  <c r="N93" i="4"/>
  <c r="N126" i="4" s="1"/>
  <c r="D93" i="4"/>
  <c r="D126" i="4" s="1"/>
  <c r="E80" i="3" s="1"/>
  <c r="T73" i="4"/>
  <c r="E93" i="4"/>
  <c r="E126" i="4" s="1"/>
  <c r="F80" i="3" s="1"/>
  <c r="J93" i="4"/>
  <c r="J126" i="4" s="1"/>
  <c r="L26" i="4"/>
  <c r="T91" i="4"/>
  <c r="K50" i="4"/>
  <c r="S93" i="4"/>
  <c r="S126" i="4" s="1"/>
  <c r="R93" i="4"/>
  <c r="F93" i="4"/>
  <c r="F126" i="4" s="1"/>
  <c r="B93" i="4"/>
  <c r="B126" i="4" s="1"/>
  <c r="C80" i="3" s="1"/>
  <c r="P26" i="4"/>
  <c r="B135" i="4" s="1"/>
  <c r="L79" i="3"/>
  <c r="C79" i="3"/>
  <c r="L66" i="3"/>
  <c r="E79" i="3"/>
  <c r="J66" i="3"/>
  <c r="E66" i="3"/>
  <c r="F66" i="3"/>
  <c r="G66" i="3"/>
  <c r="H50" i="4"/>
  <c r="P110" i="4"/>
  <c r="L112" i="4"/>
  <c r="L55" i="4"/>
  <c r="P47" i="4"/>
  <c r="P70" i="4"/>
  <c r="P121" i="4"/>
  <c r="P97" i="4"/>
  <c r="L108" i="4"/>
  <c r="H66" i="3"/>
  <c r="H79" i="3"/>
  <c r="H73" i="4"/>
  <c r="H91" i="4" s="1"/>
  <c r="P55" i="4"/>
  <c r="P37" i="4"/>
  <c r="L38" i="4"/>
  <c r="P75" i="4"/>
  <c r="L79" i="4"/>
  <c r="P18" i="4"/>
  <c r="L22" i="4"/>
  <c r="P58" i="4"/>
  <c r="L60" i="4"/>
  <c r="I66" i="3"/>
  <c r="I79" i="3"/>
  <c r="N11" i="5"/>
  <c r="J21" i="5"/>
  <c r="J45" i="5" s="1"/>
  <c r="J47" i="5" s="1"/>
  <c r="O91" i="4" l="1"/>
  <c r="V91" i="4" s="1"/>
  <c r="V73" i="4"/>
  <c r="V50" i="4"/>
  <c r="B142" i="4"/>
  <c r="B138" i="4"/>
  <c r="B150" i="4"/>
  <c r="G80" i="3"/>
  <c r="N43" i="5"/>
  <c r="T93" i="4"/>
  <c r="R126" i="4"/>
  <c r="T126" i="4" s="1"/>
  <c r="K93" i="4"/>
  <c r="K126" i="4" s="1"/>
  <c r="I80" i="3" s="1"/>
  <c r="L50" i="4"/>
  <c r="H93" i="4"/>
  <c r="H126" i="4" s="1"/>
  <c r="L73" i="4"/>
  <c r="L91" i="4" s="1"/>
  <c r="P38" i="4"/>
  <c r="P108" i="4"/>
  <c r="B147" i="4" s="1"/>
  <c r="V108" i="4"/>
  <c r="P60" i="4"/>
  <c r="B140" i="4" s="1"/>
  <c r="P112" i="4"/>
  <c r="P22" i="4"/>
  <c r="B134" i="4" s="1"/>
  <c r="T21" i="5"/>
  <c r="N21" i="5"/>
  <c r="P79" i="4"/>
  <c r="T45" i="5" l="1"/>
  <c r="T47" i="5" s="1"/>
  <c r="O93" i="4"/>
  <c r="O126" i="4" s="1"/>
  <c r="K80" i="3" s="1"/>
  <c r="B137" i="4"/>
  <c r="V112" i="4"/>
  <c r="B148" i="4"/>
  <c r="B143" i="4"/>
  <c r="N45" i="5"/>
  <c r="N47" i="5" s="1"/>
  <c r="L93" i="4"/>
  <c r="L126" i="4" s="1"/>
  <c r="J80" i="3" s="1"/>
  <c r="O80" i="3"/>
  <c r="N80" i="3"/>
  <c r="H80" i="3"/>
  <c r="P73" i="4"/>
  <c r="P50" i="4"/>
  <c r="V126" i="4" l="1"/>
  <c r="P91" i="4"/>
  <c r="V93" i="4" l="1"/>
  <c r="P93" i="4"/>
  <c r="P126" i="4" l="1"/>
  <c r="B146" i="4"/>
  <c r="L80" i="3"/>
</calcChain>
</file>

<file path=xl/sharedStrings.xml><?xml version="1.0" encoding="utf-8"?>
<sst xmlns="http://schemas.openxmlformats.org/spreadsheetml/2006/main" count="1503" uniqueCount="361">
  <si>
    <t xml:space="preserve">MOLIMO PAŽLJIVO PROČITATI UPUTE      </t>
  </si>
  <si>
    <t xml:space="preserve">Kriterij F.12 - Obveza ažuriranja budućih finacijskih informacija (čl. 41. - 45. Financijskih kriterija Pravilnika) </t>
  </si>
  <si>
    <r>
      <rPr>
        <sz val="10"/>
        <color theme="1"/>
        <rFont val="Calibri"/>
        <family val="2"/>
        <charset val="238"/>
      </rPr>
      <t xml:space="preserve">Tablicu </t>
    </r>
    <r>
      <rPr>
        <b/>
        <i/>
        <sz val="10"/>
        <color theme="1"/>
        <rFont val="Calibri"/>
        <family val="2"/>
        <charset val="238"/>
      </rPr>
      <t>Informacije o klubu</t>
    </r>
    <r>
      <rPr>
        <sz val="10"/>
        <color theme="1"/>
        <rFont val="Calibri"/>
        <family val="2"/>
        <charset val="238"/>
      </rPr>
      <t xml:space="preserve"> je potrebno ispuniti s posebnom pažnjom jer upisani podaci predpopunjavaju ostale tablice ovih Dodataka.</t>
    </r>
  </si>
  <si>
    <r>
      <rPr>
        <sz val="10"/>
        <color theme="1"/>
        <rFont val="Calibri"/>
        <family val="2"/>
        <charset val="238"/>
      </rPr>
      <t xml:space="preserve">Tablica </t>
    </r>
    <r>
      <rPr>
        <i/>
        <sz val="10"/>
        <color theme="1"/>
        <rFont val="Calibri"/>
        <family val="2"/>
        <charset val="238"/>
      </rPr>
      <t>Informacije o klubu</t>
    </r>
    <r>
      <rPr>
        <sz val="10"/>
        <color theme="1"/>
        <rFont val="Calibri"/>
        <family val="2"/>
        <charset val="238"/>
      </rPr>
      <t xml:space="preserve"> sadrži nekoliko padajućih popisa. Kako bi se odabrala jedna od opcija iz padajućeg popisa potrebno je kliknuti na strelicu u desnom kutu ćelije te potom na odgovarajuću opciju. </t>
    </r>
  </si>
  <si>
    <r>
      <rPr>
        <b/>
        <i/>
        <sz val="10"/>
        <color rgb="FFFF0000"/>
        <rFont val="Calibri"/>
        <family val="2"/>
        <charset val="238"/>
      </rPr>
      <t>PLANIRANA</t>
    </r>
    <r>
      <rPr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Bilanca</t>
    </r>
    <r>
      <rPr>
        <sz val="10"/>
        <color theme="1"/>
        <rFont val="Calibri"/>
        <family val="2"/>
        <charset val="238"/>
      </rPr>
      <t xml:space="preserve">: Stavke imovine i stavke obveza unose se kao </t>
    </r>
    <r>
      <rPr>
        <b/>
        <sz val="10"/>
        <color theme="1"/>
        <rFont val="Calibri"/>
        <family val="2"/>
        <charset val="238"/>
      </rPr>
      <t>POZITIVNI BROJEVI</t>
    </r>
  </si>
  <si>
    <r>
      <rPr>
        <b/>
        <i/>
        <sz val="10"/>
        <color rgb="FFFF0000"/>
        <rFont val="Calibri"/>
        <family val="2"/>
        <charset val="238"/>
      </rPr>
      <t>PLANIRANI</t>
    </r>
    <r>
      <rPr>
        <i/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Račun dobiti i gubitka</t>
    </r>
    <r>
      <rPr>
        <i/>
        <sz val="10"/>
        <color theme="1"/>
        <rFont val="Calibri"/>
        <family val="2"/>
        <charset val="238"/>
      </rPr>
      <t xml:space="preserve">: </t>
    </r>
    <r>
      <rPr>
        <sz val="10"/>
        <color theme="1"/>
        <rFont val="Calibri"/>
        <family val="2"/>
        <charset val="238"/>
      </rPr>
      <t xml:space="preserve">Prihodi se unose kao </t>
    </r>
    <r>
      <rPr>
        <b/>
        <sz val="10"/>
        <color theme="1"/>
        <rFont val="Calibri"/>
        <family val="2"/>
        <charset val="238"/>
      </rPr>
      <t>POZITIVNI BROJEVI</t>
    </r>
    <r>
      <rPr>
        <sz val="10"/>
        <color theme="1"/>
        <rFont val="Calibri"/>
        <family val="2"/>
        <charset val="238"/>
      </rPr>
      <t xml:space="preserve">, Rashodi se unose kao </t>
    </r>
    <r>
      <rPr>
        <b/>
        <sz val="10"/>
        <color theme="1"/>
        <rFont val="Calibri"/>
        <family val="2"/>
        <charset val="238"/>
      </rPr>
      <t>NEGATIVNI BROJEVI</t>
    </r>
    <r>
      <rPr>
        <sz val="10"/>
        <color theme="1"/>
        <rFont val="Calibri"/>
        <family val="2"/>
        <charset val="238"/>
      </rPr>
      <t xml:space="preserve"> (s predznakom "</t>
    </r>
    <r>
      <rPr>
        <b/>
        <sz val="10"/>
        <color theme="1"/>
        <rFont val="Calibri"/>
        <family val="2"/>
        <charset val="238"/>
      </rPr>
      <t>-</t>
    </r>
    <r>
      <rPr>
        <sz val="10"/>
        <color theme="1"/>
        <rFont val="Calibri"/>
        <family val="2"/>
        <charset val="238"/>
      </rPr>
      <t>")</t>
    </r>
  </si>
  <si>
    <r>
      <rPr>
        <b/>
        <i/>
        <sz val="10"/>
        <color rgb="FFFF0000"/>
        <rFont val="Calibri"/>
        <family val="2"/>
        <charset val="238"/>
      </rPr>
      <t>PANIRANI</t>
    </r>
    <r>
      <rPr>
        <i/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Izvještaj o novčanom tijeku</t>
    </r>
    <r>
      <rPr>
        <sz val="10"/>
        <color theme="1"/>
        <rFont val="Calibri"/>
        <family val="2"/>
        <charset val="238"/>
      </rPr>
      <t xml:space="preserve">: Novčani priljevi unose se kao </t>
    </r>
    <r>
      <rPr>
        <b/>
        <sz val="10"/>
        <color theme="1"/>
        <rFont val="Calibri"/>
        <family val="2"/>
        <charset val="238"/>
      </rPr>
      <t>POZITIVNI BROJEVI,</t>
    </r>
    <r>
      <rPr>
        <sz val="10"/>
        <color theme="1"/>
        <rFont val="Calibri"/>
        <family val="2"/>
        <charset val="238"/>
      </rPr>
      <t xml:space="preserve"> novčani odljevi unose se kao </t>
    </r>
    <r>
      <rPr>
        <b/>
        <sz val="10"/>
        <color theme="1"/>
        <rFont val="Calibri"/>
        <family val="2"/>
        <charset val="238"/>
      </rPr>
      <t>NEGATIVNI BROJEVI</t>
    </r>
    <r>
      <rPr>
        <sz val="10"/>
        <color theme="1"/>
        <rFont val="Calibri"/>
        <family val="2"/>
        <charset val="238"/>
      </rPr>
      <t xml:space="preserve"> </t>
    </r>
  </si>
  <si>
    <r>
      <rPr>
        <b/>
        <sz val="10"/>
        <color rgb="FFFF0000"/>
        <rFont val="Calibri"/>
        <family val="2"/>
        <charset val="238"/>
      </rPr>
      <t xml:space="preserve">SVI BROJEVI SE UNOSE U </t>
    </r>
    <r>
      <rPr>
        <b/>
        <u/>
        <sz val="10"/>
        <color rgb="FFFF0000"/>
        <rFont val="Calibri"/>
        <family val="2"/>
        <charset val="238"/>
      </rPr>
      <t>EURIMA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u/>
        <sz val="10"/>
        <color rgb="FFFF0000"/>
        <rFont val="Calibri"/>
        <family val="2"/>
        <charset val="238"/>
      </rPr>
      <t>(bez centa).</t>
    </r>
  </si>
  <si>
    <r>
      <t xml:space="preserve">Tablice </t>
    </r>
    <r>
      <rPr>
        <b/>
        <i/>
        <sz val="10"/>
        <color rgb="FF000000"/>
        <rFont val="Calibri"/>
        <family val="2"/>
        <charset val="238"/>
      </rPr>
      <t>"Planirani račun dobiti i gubitka" i "Planirani izvještaj o novčanom tijeku"</t>
    </r>
    <r>
      <rPr>
        <sz val="10"/>
        <color rgb="FF000000"/>
        <rFont val="Calibri"/>
        <family val="2"/>
        <charset val="238"/>
      </rPr>
      <t xml:space="preserve">  omogućavaju upisivanje </t>
    </r>
    <r>
      <rPr>
        <b/>
        <sz val="10"/>
        <color rgb="FF000000"/>
        <rFont val="Calibri"/>
        <family val="2"/>
        <charset val="238"/>
      </rPr>
      <t xml:space="preserve">pretpostavki </t>
    </r>
    <r>
      <rPr>
        <sz val="10"/>
        <color rgb="FF000000"/>
        <rFont val="Calibri"/>
        <family val="2"/>
        <charset val="238"/>
      </rPr>
      <t>koje su</t>
    </r>
    <r>
      <rPr>
        <b/>
        <sz val="10"/>
        <color rgb="FF000000"/>
        <rFont val="Calibri"/>
        <family val="2"/>
        <charset val="238"/>
      </rPr>
      <t xml:space="preserve"> bile osnova za pripremu budućih financijskih informacija.
 Za svaku značajnu stavku </t>
    </r>
    <r>
      <rPr>
        <sz val="10"/>
        <color rgb="FF000000"/>
        <rFont val="Calibri"/>
        <family val="2"/>
        <charset val="238"/>
      </rPr>
      <t xml:space="preserve">Primatelj licence je </t>
    </r>
    <r>
      <rPr>
        <b/>
        <sz val="10"/>
        <color rgb="FF000000"/>
        <rFont val="Calibri"/>
        <family val="2"/>
        <charset val="238"/>
      </rPr>
      <t>obvezan</t>
    </r>
    <r>
      <rPr>
        <sz val="10"/>
        <color rgb="FF000000"/>
        <rFont val="Calibri"/>
        <family val="2"/>
        <charset val="238"/>
      </rPr>
      <t xml:space="preserve"> unijeti u tablice </t>
    </r>
    <r>
      <rPr>
        <b/>
        <sz val="10"/>
        <color rgb="FF000000"/>
        <rFont val="Calibri"/>
        <family val="2"/>
        <charset val="238"/>
      </rPr>
      <t>što precizinije pretpostavke/parametre</t>
    </r>
    <r>
      <rPr>
        <sz val="10"/>
        <color rgb="FF000000"/>
        <rFont val="Calibri"/>
        <family val="2"/>
        <charset val="238"/>
      </rPr>
      <t xml:space="preserve"> za pojedinu stavku  (npr. prihodi od raspolaganja registracijama igrača: navesti igrače, ponude, iznose, izvor procjena i sl.).</t>
    </r>
  </si>
  <si>
    <r>
      <t xml:space="preserve">U tablicama su postavljene </t>
    </r>
    <r>
      <rPr>
        <b/>
        <sz val="10"/>
        <color rgb="FFFF0000"/>
        <rFont val="Calibri"/>
        <family val="2"/>
        <charset val="238"/>
      </rPr>
      <t>kontrole</t>
    </r>
    <r>
      <rPr>
        <sz val="10"/>
        <color theme="1"/>
        <rFont val="Calibri"/>
        <family val="2"/>
        <charset val="238"/>
      </rPr>
      <t xml:space="preserve"> (crvenom bojom označene) koje moraju zadovoljavati određene uvjete (usklađenost, točnost sume, međusobna povezanost izvještaja, objašnjenja itd.).</t>
    </r>
  </si>
  <si>
    <r>
      <rPr>
        <b/>
        <sz val="10"/>
        <color theme="1"/>
        <rFont val="Calibri"/>
        <family val="2"/>
        <charset val="238"/>
      </rPr>
      <t xml:space="preserve">Ove izvještaje </t>
    </r>
    <r>
      <rPr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potrebno je dostaviti Odjelu za licenciranje klubova HNS u </t>
    </r>
    <r>
      <rPr>
        <b/>
        <sz val="10"/>
        <color theme="1"/>
        <rFont val="Calibri"/>
        <family val="2"/>
        <charset val="238"/>
      </rPr>
      <t>elektroničkom</t>
    </r>
    <r>
      <rPr>
        <sz val="10"/>
        <color theme="1"/>
        <rFont val="Calibri"/>
        <family val="2"/>
        <charset val="238"/>
      </rPr>
      <t xml:space="preserve"> obliku, u obliku  </t>
    </r>
    <r>
      <rPr>
        <b/>
        <sz val="10"/>
        <color theme="1"/>
        <rFont val="Calibri"/>
        <family val="2"/>
        <charset val="238"/>
      </rPr>
      <t>excel</t>
    </r>
    <r>
      <rPr>
        <sz val="10"/>
        <color theme="1"/>
        <rFont val="Calibri"/>
        <family val="2"/>
        <charset val="238"/>
      </rPr>
      <t xml:space="preserve"> datoteke, kao i u obliku </t>
    </r>
    <r>
      <rPr>
        <b/>
        <sz val="10"/>
        <color theme="1"/>
        <rFont val="Calibri"/>
        <family val="2"/>
        <charset val="238"/>
      </rPr>
      <t>pdf. datoteke</t>
    </r>
    <r>
      <rPr>
        <sz val="10"/>
        <color theme="1"/>
        <rFont val="Calibri"/>
        <family val="2"/>
        <charset val="238"/>
      </rPr>
      <t xml:space="preserve"> s </t>
    </r>
    <r>
      <rPr>
        <b/>
        <sz val="10"/>
        <color theme="1"/>
        <rFont val="Calibri"/>
        <family val="2"/>
        <charset val="238"/>
      </rPr>
      <t>potpisom i pečatom</t>
    </r>
    <r>
      <rPr>
        <sz val="10"/>
        <color theme="1"/>
        <rFont val="Calibri"/>
        <family val="2"/>
        <charset val="238"/>
      </rPr>
      <t xml:space="preserve"> na svakoj od tablica .</t>
    </r>
  </si>
  <si>
    <r>
      <rPr>
        <sz val="10"/>
        <color theme="1"/>
        <rFont val="Calibri"/>
        <family val="2"/>
        <charset val="238"/>
      </rPr>
      <t xml:space="preserve">Nakon svake korekcije informacija, odnosno pri svakoj sljedećoj dostavi ažuriranih datotetka, </t>
    </r>
    <r>
      <rPr>
        <b/>
        <sz val="10"/>
        <color theme="1"/>
        <rFont val="Calibri"/>
        <family val="2"/>
        <charset val="238"/>
      </rPr>
      <t>svaki put</t>
    </r>
    <r>
      <rPr>
        <sz val="10"/>
        <color theme="1"/>
        <rFont val="Calibri"/>
        <family val="2"/>
        <charset val="238"/>
      </rPr>
      <t xml:space="preserve"> je potrebno izmijeniti </t>
    </r>
    <r>
      <rPr>
        <b/>
        <sz val="10"/>
        <color theme="1"/>
        <rFont val="Calibri"/>
        <family val="2"/>
        <charset val="238"/>
      </rPr>
      <t>datum</t>
    </r>
    <r>
      <rPr>
        <sz val="10"/>
        <color theme="1"/>
        <rFont val="Calibri"/>
        <family val="2"/>
        <charset val="238"/>
      </rPr>
      <t xml:space="preserve"> ispunjavanja te dostaviti novu </t>
    </r>
    <r>
      <rPr>
        <b/>
        <sz val="10"/>
        <color theme="1"/>
        <rFont val="Calibri"/>
        <family val="2"/>
        <charset val="238"/>
      </rPr>
      <t>excel</t>
    </r>
    <r>
      <rPr>
        <sz val="10"/>
        <color theme="1"/>
        <rFont val="Calibri"/>
        <family val="2"/>
        <charset val="238"/>
      </rPr>
      <t xml:space="preserve"> datoteku, kao i </t>
    </r>
    <r>
      <rPr>
        <b/>
        <sz val="10"/>
        <color theme="1"/>
        <rFont val="Calibri"/>
        <family val="2"/>
        <charset val="238"/>
      </rPr>
      <t>pdf.</t>
    </r>
    <r>
      <rPr>
        <sz val="10"/>
        <color theme="1"/>
        <rFont val="Calibri"/>
        <family val="2"/>
        <charset val="238"/>
      </rPr>
      <t xml:space="preserve"> datoteku s </t>
    </r>
    <r>
      <rPr>
        <b/>
        <sz val="10"/>
        <color theme="1"/>
        <rFont val="Calibri"/>
        <family val="2"/>
        <charset val="238"/>
      </rPr>
      <t>potpisom i pečatom</t>
    </r>
    <r>
      <rPr>
        <sz val="10"/>
        <color theme="1"/>
        <rFont val="Calibri"/>
        <family val="2"/>
        <charset val="238"/>
      </rPr>
      <t xml:space="preserve"> na svakoj od tablica. </t>
    </r>
  </si>
  <si>
    <t xml:space="preserve">Puni pravni naziv Primatelj licence </t>
  </si>
  <si>
    <t>*kako je upisano u Registar udruga/Registar Trgovačkog suda</t>
  </si>
  <si>
    <t>OIB Primatelja licence</t>
  </si>
  <si>
    <t>Naziv Primatelja licence na engleskom jeziku (ako je primjenjivo)</t>
  </si>
  <si>
    <t>Ime i prezime osobe koja ispunjava ove Ažurirane buduće financijske informacije</t>
  </si>
  <si>
    <t>Funkcija osobe koja ispunjava ove Ažurirane buduće financijske informacije</t>
  </si>
  <si>
    <t>Ime i prezime osobe koja u ime Uprave odobrava Ažurirane buduće financijske informacije</t>
  </si>
  <si>
    <t>Funkcija osobe koja odobrava Ažurirane buduće financijske informacije</t>
  </si>
  <si>
    <t>Pravni oblik Primatelja licence</t>
  </si>
  <si>
    <r>
      <rPr>
        <b/>
        <sz val="10"/>
        <color theme="1"/>
        <rFont val="Calibri"/>
        <family val="2"/>
        <charset val="238"/>
      </rPr>
      <t xml:space="preserve">Vlasnička struktura (u %) </t>
    </r>
    <r>
      <rPr>
        <b/>
        <i/>
        <sz val="10"/>
        <color theme="1"/>
        <rFont val="Calibri"/>
        <family val="2"/>
        <charset val="238"/>
      </rPr>
      <t>*navesti sve dioničare koji imaju više od 10% i postotak vlasništva</t>
    </r>
  </si>
  <si>
    <t>*iste podatke potrebno je navesti i u grafičkom prikazu cjelokupne pravne strukture koji je odobren od Uprave.</t>
  </si>
  <si>
    <r>
      <rPr>
        <b/>
        <sz val="10"/>
        <color theme="1"/>
        <rFont val="Calibri"/>
        <family val="2"/>
        <charset val="238"/>
      </rPr>
      <t xml:space="preserve">Navesti pravne/fizičke osobe sa značajnim utjecajem na odlučivanje o financijskim i operativnim aktivnostima </t>
    </r>
    <r>
      <rPr>
        <sz val="9"/>
        <color theme="1"/>
        <rFont val="Calibri"/>
        <family val="2"/>
        <charset val="238"/>
      </rPr>
      <t>(sukladno definiciji "</t>
    </r>
    <r>
      <rPr>
        <i/>
        <sz val="9"/>
        <color theme="1"/>
        <rFont val="Calibri"/>
        <family val="2"/>
        <charset val="238"/>
      </rPr>
      <t>Značajnog utjecaja"</t>
    </r>
    <r>
      <rPr>
        <sz val="9"/>
        <color theme="1"/>
        <rFont val="Calibri"/>
        <family val="2"/>
        <charset val="238"/>
      </rPr>
      <t xml:space="preserve"> - iz Pojmovnika)</t>
    </r>
  </si>
  <si>
    <t>Temelj za pripremu Ažuriranih budućih financijskih informacija</t>
  </si>
  <si>
    <t>Ako su neki pravni subjekti isključeni iz opsega Budućih financijskih informacija, navesti naziv tog pravnog subjekta i razlog isključenja</t>
  </si>
  <si>
    <t>Navedite kako je stadion uključen u opseg Ažuriranih budućih financijskih informacija:</t>
  </si>
  <si>
    <t>Vlasništvo nad stadionom</t>
  </si>
  <si>
    <t>Računovodstvena politika koja se primjenjuje u odnosu na troškove registracije igrača:</t>
  </si>
  <si>
    <t>Datum ispunjavanja Dodataka (dd.mm.gggg.) (na primjer: 15.01.2025.)</t>
  </si>
  <si>
    <t>Naziv izvještajnog subjekta (NK):</t>
  </si>
  <si>
    <t xml:space="preserve">Planirana/projicirana bilanca  </t>
  </si>
  <si>
    <t>za razdoblje od 18 mjeseci zaključno s 30. lipnja 2026.</t>
  </si>
  <si>
    <t xml:space="preserve">Stavke planirane/projiciane bilance trebaju biti usklađene s promjenama u planiranom računu dobiti i gubitka i planiranom novčanom tijeku </t>
  </si>
  <si>
    <t>u EUR</t>
  </si>
  <si>
    <r>
      <rPr>
        <b/>
        <sz val="9"/>
        <color rgb="FF000000"/>
        <rFont val="Calibri"/>
        <family val="2"/>
        <charset val="238"/>
      </rPr>
      <t xml:space="preserve">Stanje na dan  31.12.2024. 
</t>
    </r>
    <r>
      <rPr>
        <b/>
        <sz val="9"/>
        <color rgb="FFFF0000"/>
        <rFont val="Calibri"/>
        <family val="2"/>
        <charset val="238"/>
      </rPr>
      <t>(u EUR)</t>
    </r>
  </si>
  <si>
    <r>
      <t xml:space="preserve">Planiranih 12 mjeseci  01.01. do 31.12.2025. 
</t>
    </r>
    <r>
      <rPr>
        <b/>
        <sz val="9"/>
        <color rgb="FFFF0000"/>
        <rFont val="Calibri"/>
        <family val="2"/>
        <charset val="238"/>
      </rPr>
      <t>(u EUR)</t>
    </r>
  </si>
  <si>
    <r>
      <t xml:space="preserve">Planiranih 6 mjeseci  01.01. do 30.06.2026.
</t>
    </r>
    <r>
      <rPr>
        <b/>
        <sz val="9"/>
        <color rgb="FFFF0000"/>
        <rFont val="Calibri"/>
        <family val="2"/>
        <charset val="238"/>
      </rPr>
      <t xml:space="preserve"> (u EUR)</t>
    </r>
  </si>
  <si>
    <t>Plan.bilanca na dan
31. 03. 2025.</t>
  </si>
  <si>
    <t>Plan.bilanca na dan 
30. 06. 2025.</t>
  </si>
  <si>
    <t>Plan.bilanca na dan 
30. 09. 2025.</t>
  </si>
  <si>
    <t>Plan.bilanca na dan 
31. 12. 2025.</t>
  </si>
  <si>
    <t>Plan.bilanca na dan 31.03.2026.</t>
  </si>
  <si>
    <t>Plan.bilanca na dan 30.06.2026.</t>
  </si>
  <si>
    <t>Kratkotrajna imovina</t>
  </si>
  <si>
    <t>Novac i novčani ekvivalenti</t>
  </si>
  <si>
    <t>Potraživanja od transfera igrača</t>
  </si>
  <si>
    <t>Potraživanja od subjekata grupe i ostalih povezanih strana</t>
  </si>
  <si>
    <t>Potraživanja - ostala</t>
  </si>
  <si>
    <t>Porezna imovina</t>
  </si>
  <si>
    <t>Zalihe</t>
  </si>
  <si>
    <t>Ostala kratkotrajna imovina</t>
  </si>
  <si>
    <t>Ukupno - Kratkotrajna imovina</t>
  </si>
  <si>
    <t>Dugotrajna imovina</t>
  </si>
  <si>
    <t>Materijalna imovina (stalna sredstva)</t>
  </si>
  <si>
    <t>Nematerijalna imovina - registracije igrača</t>
  </si>
  <si>
    <t>Nematerijalna imovina - ostala</t>
  </si>
  <si>
    <t>Potraživanja  od transfera igrača</t>
  </si>
  <si>
    <t>Ulaganja</t>
  </si>
  <si>
    <t>Ostala dugotrajna imovina</t>
  </si>
  <si>
    <t>Ukupno - Dugotrajna imovina</t>
  </si>
  <si>
    <t>UKUPNO - IMOVINA</t>
  </si>
  <si>
    <t>Kratkoročne obveze</t>
  </si>
  <si>
    <t>Prekoračenja po bankovnim računima</t>
  </si>
  <si>
    <t>Bankovni i ostali zajmovi</t>
  </si>
  <si>
    <t xml:space="preserve">Obveze prema subjektima grupe i povezanim stranama </t>
  </si>
  <si>
    <t>Obveze koje su povezane s transferima igrača - klubovi</t>
  </si>
  <si>
    <t>Obveze koje su povezane s transferima igrača - faktoring</t>
  </si>
  <si>
    <t xml:space="preserve">Obveze prema agentima/posrednicima </t>
  </si>
  <si>
    <t>Obveze prema dobavljačima</t>
  </si>
  <si>
    <t>Obveze prema zaposlenicima</t>
  </si>
  <si>
    <t>Obveze prema državi (porezi i doprinosi)</t>
  </si>
  <si>
    <t>Obračunati troškovi i i odgođeni prihodi</t>
  </si>
  <si>
    <t>Ostale porezne obveze</t>
  </si>
  <si>
    <t>Ostale kratkoročne obveze</t>
  </si>
  <si>
    <t>Kratkoročna rezerviranja</t>
  </si>
  <si>
    <t>Ukupno - Kratkoročne obveze</t>
  </si>
  <si>
    <t>Dugoročne obveze</t>
  </si>
  <si>
    <t>Obveze prema subjektima grupe i drugim povezanim stranama</t>
  </si>
  <si>
    <t>Obračunati troškovi i odgođeni prihodi</t>
  </si>
  <si>
    <t>Ostale dugoročne obveze</t>
  </si>
  <si>
    <t>Dugoročna rezerviranja</t>
  </si>
  <si>
    <t>Ukupno - Dugoročne obveze</t>
  </si>
  <si>
    <t>Ukupne obveze</t>
  </si>
  <si>
    <t>Neto imovina/(obveze)</t>
  </si>
  <si>
    <t>Kapital i rezerve</t>
  </si>
  <si>
    <t>Dionički/temeljni kapital</t>
  </si>
  <si>
    <t>Revalorizacijske rezerve</t>
  </si>
  <si>
    <t>Ostale rezerve</t>
  </si>
  <si>
    <t>Zadržana dobit / (gubitak)</t>
  </si>
  <si>
    <t>Dobit / (gubitak) tekuće godine / razdoblja</t>
  </si>
  <si>
    <t>Ukupno kapital i rezerve</t>
  </si>
  <si>
    <t>UKUPNO KAPITAL I OBVEZE</t>
  </si>
  <si>
    <t>KONTROLA</t>
  </si>
  <si>
    <t>STAVKA BILANCE</t>
  </si>
  <si>
    <r>
      <rPr>
        <b/>
        <sz val="10"/>
        <color rgb="FFFF0000"/>
        <rFont val="Calibri"/>
        <family val="2"/>
        <charset val="238"/>
      </rPr>
      <t xml:space="preserve">OPIS SVAKE </t>
    </r>
    <r>
      <rPr>
        <b/>
        <u/>
        <sz val="10"/>
        <color rgb="FFFF0000"/>
        <rFont val="Calibri"/>
        <family val="2"/>
        <charset val="238"/>
      </rPr>
      <t>ZNAČAJNE</t>
    </r>
    <r>
      <rPr>
        <b/>
        <sz val="10"/>
        <color rgb="FFFF0000"/>
        <rFont val="Calibri"/>
        <family val="2"/>
        <charset val="238"/>
      </rPr>
      <t xml:space="preserve"> PRETPOSTAVKE KORIŠTENE U PRIPREMI PLANIRANE BILANCE, KAO I OPIS SVAKE ZNAČAJNE PROMJENE U POJEDINIM LINIJAMA</t>
    </r>
  </si>
  <si>
    <t>Potraživanja - ostala (ako se radi o značajnoj stavki većoj od 15% ukupne imovine detaljno specificirati)</t>
  </si>
  <si>
    <t>Ostala kratkotrajna imovina  (ako se radi o značajnoj stavki većoj od 15% ukupne imovine detaljno specificirati)</t>
  </si>
  <si>
    <t xml:space="preserve">Bankovni i ostali zajmovi (obavezno navesti da li se koristi podređeni zajam i  kojim uvjetima </t>
  </si>
  <si>
    <t>Obveze koje su povezane s transferima igrača</t>
  </si>
  <si>
    <t>Ostale kratkoročne obveze (obavezno specificirati koje obveze su uključene ako ova linija čini više od 10% ukupnih obveza)</t>
  </si>
  <si>
    <t>Bankovni i ostali zajmovi (navesti ako su zajmovi podređeni i koriste se u kalkulaciji neto kapitala)</t>
  </si>
  <si>
    <t>Ostale dugorčne obveze</t>
  </si>
  <si>
    <t xml:space="preserve">Financijske izvještaje odobrila je Uprava i dopustila objavljivanje dana 
</t>
  </si>
  <si>
    <t>Financijske izvještaje u ime Uprave potpisuje</t>
  </si>
  <si>
    <t>Potpis i pečat:</t>
  </si>
  <si>
    <t>Planirani / projicirani račun dobiti i gubitka</t>
  </si>
  <si>
    <r>
      <t xml:space="preserve">Stvarnih 12 mj. 01.01. do 31.12.2024.
</t>
    </r>
    <r>
      <rPr>
        <b/>
        <sz val="9"/>
        <color rgb="FFFF0000"/>
        <rFont val="Calibri"/>
        <family val="2"/>
        <charset val="238"/>
      </rPr>
      <t>(u EUR)</t>
    </r>
  </si>
  <si>
    <r>
      <t xml:space="preserve">Planiranih 12 mjeseci  01.01. do 31.12.2025. </t>
    </r>
    <r>
      <rPr>
        <b/>
        <sz val="9"/>
        <color rgb="FFFF0000"/>
        <rFont val="Calibri"/>
        <family val="2"/>
        <charset val="238"/>
      </rPr>
      <t>(u EUR)</t>
    </r>
  </si>
  <si>
    <r>
      <t>Planiranih 6 mjeseci  01.01. do 30.06.2026.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</si>
  <si>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t xml:space="preserve">Sveukupno 18 mj. 01.01.2025. do 30.06.2026.
</t>
    </r>
    <r>
      <rPr>
        <b/>
        <sz val="9"/>
        <color rgb="FFFF0000"/>
        <rFont val="Calibri"/>
        <family val="2"/>
        <charset val="238"/>
      </rPr>
      <t>(u EUR)</t>
    </r>
  </si>
  <si>
    <t>Planiranih 3 mj. 01.01. do 31.03.2025.</t>
  </si>
  <si>
    <t>Planiranih 3 mj. 01.04. do 30.06.2025.</t>
  </si>
  <si>
    <t>Planiranih 3 mj. 01.07. do 30.09.2025.</t>
  </si>
  <si>
    <t>Planiranih 3 mj. 01.10. do 31.12.2025.</t>
  </si>
  <si>
    <t>Ukupno planiranih 12 mj. 01.01. do 31.12.2025.</t>
  </si>
  <si>
    <t>Planiranih 3 mj. 01.01. do 31.03.2026.</t>
  </si>
  <si>
    <t>Planiranih 3 mj. 01.04. do 30.06.2026.</t>
  </si>
  <si>
    <t>Ukupno planiranih 6 mj. 01.01. do 30.06.2026.</t>
  </si>
  <si>
    <t>Prihodi od ulaznica - Nacionalna natjecanja</t>
  </si>
  <si>
    <t>Prihodi od ulaznica - UEFA klupska natjecanja</t>
  </si>
  <si>
    <r>
      <rPr>
        <sz val="9"/>
        <color theme="1"/>
        <rFont val="Calibri"/>
        <family val="2"/>
        <charset val="238"/>
      </rPr>
      <t xml:space="preserve">Prihodi od ulaznica - </t>
    </r>
    <r>
      <rPr>
        <i/>
        <sz val="9"/>
        <color theme="1"/>
        <rFont val="Calibri"/>
        <family val="2"/>
        <charset val="238"/>
      </rPr>
      <t>VIP ulaznice i hospitality</t>
    </r>
  </si>
  <si>
    <t>Prihodi od ulaznica - Godišnje ulaznice</t>
  </si>
  <si>
    <t>Prihodi od ulaznica - Članarine</t>
  </si>
  <si>
    <t>Ostali nerazvrstani prihodi od ulaznica</t>
  </si>
  <si>
    <t>Prihodi od ulaznica - ukupno</t>
  </si>
  <si>
    <t>Prihod od sponzorstva i oglašavanja -  Sponzor za opremu (Proizvođač opreme)</t>
  </si>
  <si>
    <t>Prihod od sponzorstva i oglašavanja - Glavni sponzor na opremi</t>
  </si>
  <si>
    <t>Prihod od sponzorstva i oglašavanja - Sponzor za stadion</t>
  </si>
  <si>
    <t>Prihod od sponzorstva i oglašavanja - Reklamiranje na panoima oko terena za igru</t>
  </si>
  <si>
    <t>Ostali nerazvrstani prihodi od sponzorstva i oglašavanja</t>
  </si>
  <si>
    <t>Prihod od sponzorstva i oglašavanja - Ukupno</t>
  </si>
  <si>
    <t>Prava emitiranja - Nacionalna natjecanja</t>
  </si>
  <si>
    <t>Prava emitiranja - ostali nerazvrstani prihodi</t>
  </si>
  <si>
    <t>Prihodi od prava emitiranja - Ukupno</t>
  </si>
  <si>
    <t>Komercijalni prihodi - Nacionalna natjecanja</t>
  </si>
  <si>
    <t>Komercijalni prihodi - Prodaja proizvoda</t>
  </si>
  <si>
    <t>Komercijalni prihodi od članstva (nevezano za utakmice)</t>
  </si>
  <si>
    <t>Komercijalni prihodi - Korištenje objekata za vrijeme neodigravanja utakmica</t>
  </si>
  <si>
    <t xml:space="preserve">Ostali nerazvrstani komercijalni prihodi </t>
  </si>
  <si>
    <t>Komercijalni prihodi - Ukupno</t>
  </si>
  <si>
    <t>Uefina klupska natjecanja - prava emitiranja, komercijalni prihodi, nagrade</t>
  </si>
  <si>
    <t>Uefina klupska natjecanja - solidarne uplate</t>
  </si>
  <si>
    <t>Uefine nagrade i solidarne uplate - nerazvrstano</t>
  </si>
  <si>
    <t>Uefine nagrade i solidarne uplate - Ukupno</t>
  </si>
  <si>
    <t>Donacije i dotacije ili drugi iznosi od nacionalnih nogometnih tijela</t>
  </si>
  <si>
    <t>Donacije i dotacije ili drugi iznosi od države (na teritoriju sjedišta) i lokalne samouprave</t>
  </si>
  <si>
    <t>Donacije nepovezanih strana</t>
  </si>
  <si>
    <t>Donacije i doprinosi povezanih strana</t>
  </si>
  <si>
    <t>Prihodi od nenogometnih djelatnosti</t>
  </si>
  <si>
    <t>Izvanredni prihodi</t>
  </si>
  <si>
    <t>Ostali nerazvrstani poslovni prihodi</t>
  </si>
  <si>
    <t>Ostali poslovni prihodi - Ukupno</t>
  </si>
  <si>
    <t>Ukupno - Prihodi</t>
  </si>
  <si>
    <t xml:space="preserve">Trošak prodaje robe/proizvoda - izravni </t>
  </si>
  <si>
    <t>Troškovi prodaje robe/proizvoda - ostali nerazvrstani</t>
  </si>
  <si>
    <t>Troškovi prodaje/materijala - Ukupno</t>
  </si>
  <si>
    <t>Plaće igrača</t>
  </si>
  <si>
    <t xml:space="preserve">Porezi i doprinosi - igrači </t>
  </si>
  <si>
    <t>Ostali nerazvrstani troškovi primanja igrača</t>
  </si>
  <si>
    <t>Troškovi primanja igrača - ukupno</t>
  </si>
  <si>
    <t xml:space="preserve">Plaće stručnog stožera </t>
  </si>
  <si>
    <t>Porezi i doprinosi - stručni stožer</t>
  </si>
  <si>
    <t>Ostali nerazvrstani troškovi primanja stručnog stožera</t>
  </si>
  <si>
    <t>Troškovi primanja stručnog stožera - ukupno</t>
  </si>
  <si>
    <t>Plaće ostalih zaposlenika</t>
  </si>
  <si>
    <t>Porezi i doprinosi - ostali zaposlenici</t>
  </si>
  <si>
    <t>Ostali nerazvrstani troškovi za primanja ostalih zaposlenika</t>
  </si>
  <si>
    <t>Trošak primanja ostalih zaposlenika - Ukupno</t>
  </si>
  <si>
    <t>Ukupni troškovi primanja zaposlenika</t>
  </si>
  <si>
    <t>Amortizacija dugotrajne materijalne imovine</t>
  </si>
  <si>
    <t>Umanjenje vrijednosti dugotrajne materijalne imovine</t>
  </si>
  <si>
    <t>Amortizacija ostale nematerijalne imovine (bez registracija igrača)</t>
  </si>
  <si>
    <t>Umanjenje vrijednosti ostale nematerijalen imovine (bez registracija igrača)</t>
  </si>
  <si>
    <t>Amortizacija i umanjenje vrijednosti - Ukupno (bez registracija igrača)</t>
  </si>
  <si>
    <t>Trošak imovine s pravom korištenja (operativni najam)</t>
  </si>
  <si>
    <t xml:space="preserve">Troškovi  utakmica </t>
  </si>
  <si>
    <t>Troškovi sponzorstva i oglašavanja</t>
  </si>
  <si>
    <t>Troškovi komercijalnih aktivnosti</t>
  </si>
  <si>
    <t>Troškovi imovine i objekata</t>
  </si>
  <si>
    <t>Troškovi za nenogometne djelatnosti</t>
  </si>
  <si>
    <t>Izvanredni troškovi</t>
  </si>
  <si>
    <t>Ostali  nerazvrstani poslovni rashodi</t>
  </si>
  <si>
    <t xml:space="preserve">Ostali poslovni rashodi - Ukupno </t>
  </si>
  <si>
    <t>Ukupno - poslovni rashodi (bez registracija igrača)</t>
  </si>
  <si>
    <t>Poslovni rezultat (bez registracija igrača)</t>
  </si>
  <si>
    <t>Transferi igrača i ostalog osoblja</t>
  </si>
  <si>
    <t>Amortizacija nematerijalne imovine  (registracije igrača)</t>
  </si>
  <si>
    <t>Umanjenje vrijednosti nematerijalne imovine (registracije igrača)</t>
  </si>
  <si>
    <t>Dobit od raspolaganja nematerijalnom imovinom (registracije igrača)</t>
  </si>
  <si>
    <t>Gubitak od raspolaganja nematerijalnom imovinom (registracije igrača)</t>
  </si>
  <si>
    <t>Troškovi stjecanja registracija igrača (uključujući troškove ustupanja)</t>
  </si>
  <si>
    <t>Prihod od raspolaganja registracijama igrača (uključujući prihod od ustupanja)</t>
  </si>
  <si>
    <t>Amortizacija/umanjenje nematerijalne imovine (ostalo osoblje)</t>
  </si>
  <si>
    <t>Dobit / gubitak od ustupanja ostalog osoblja</t>
  </si>
  <si>
    <t>Prihod / trošak od ustupanja ostalog osoblja</t>
  </si>
  <si>
    <t>Nekapitalizirani troškovi za naknade agentima/posrednicima</t>
  </si>
  <si>
    <t>Troškovi nastali s povezanim stranama</t>
  </si>
  <si>
    <t xml:space="preserve">Neto rezultat od raspolaganja registracijama igrača </t>
  </si>
  <si>
    <t>Dobit /(gubitak) od raspolaganja dugotrajnom imovinom</t>
  </si>
  <si>
    <t>Dobit /(gubitak) od raspolaganja ostalom nematerijalnom imovinom</t>
  </si>
  <si>
    <t>Ukupno - dobit/(gubitak) od raspolaganja imovinom</t>
  </si>
  <si>
    <t xml:space="preserve">Financijski prihodi </t>
  </si>
  <si>
    <t>Financijski rashodi</t>
  </si>
  <si>
    <t>Neto tečajne razlike/(gubici)</t>
  </si>
  <si>
    <t>Ukupni neto prihod/rashod od financiranja</t>
  </si>
  <si>
    <t>Ostali neposlovni prihodi</t>
  </si>
  <si>
    <t>Ostali neposlovni rashodi</t>
  </si>
  <si>
    <t>Ukupni neposlovni prihodi/rashodi</t>
  </si>
  <si>
    <t>Porezni prihod/(rashod)</t>
  </si>
  <si>
    <t>Dobit/(gubitak) poslije oporezivanja</t>
  </si>
  <si>
    <t>STAVKA RAČUNA</t>
  </si>
  <si>
    <t>OPIS SVAKE ZNAČAJNE PRETPOSTAVKE KORIŠTENE U PRIPREMI PLANIRANOG RAČUNA DOBITI I GUBITKA, KAO I OPIS SVAKE ZNAČAJNE PROMJENE U POJEDINIM LINIJAMA</t>
  </si>
  <si>
    <t xml:space="preserve">Prihod od ulaznica - obavezno navesti:  prosječan broj gledatelja u prošloj natjecateljksoj godini - broj članova kluba - broj godišnjih ulaznica - </t>
  </si>
  <si>
    <t>Prihodi od sponzorstva i oglašavanja (navesti najveće i glavne sponzore i okvirne iznose ugovora)</t>
  </si>
  <si>
    <t>Prava emitiranja</t>
  </si>
  <si>
    <t>Komercijalni prihodi</t>
  </si>
  <si>
    <t>Uefine nagrade i solidarne uplate</t>
  </si>
  <si>
    <t>Ostali poslovni prihodi (razraditi detalje i navesti njaznačnije ostale poslovne prihode)</t>
  </si>
  <si>
    <t>Trošak prodaje/materijala</t>
  </si>
  <si>
    <t>Trošak primanja igrača</t>
  </si>
  <si>
    <t>Trošak primanja stručnog strožera (obavezno navesti broj osoba s prosječnim primanjima)</t>
  </si>
  <si>
    <t>Trošak primanja ostalih zaposlenika</t>
  </si>
  <si>
    <t>Umanjenje vrijednosti i amortizacija (bez registracija igrača)</t>
  </si>
  <si>
    <t xml:space="preserve">Ostali poslovni rashodi </t>
  </si>
  <si>
    <t>Dobit/gubitak od raspolaganja nematerijalnom imovinom - igrači (kod metode kapitalizacije troškova registracije)</t>
  </si>
  <si>
    <t>Prihod/Rashod od/za raspolaganja/stjecanja registracija igrača</t>
  </si>
  <si>
    <t>Dobit / gubitak od raspolaganja dugotrajnom imovinom</t>
  </si>
  <si>
    <t>Prihod/Trošak financiranja - neto</t>
  </si>
  <si>
    <t>Neposlovni prihodi/rashodi</t>
  </si>
  <si>
    <t>Porezni prihod/rashod</t>
  </si>
  <si>
    <t>Ostale napomene</t>
  </si>
  <si>
    <t xml:space="preserve">Planirani račun dobiti i gubitka odobrila je Uprava i dopustila objavljivanje dana </t>
  </si>
  <si>
    <t xml:space="preserve">Planirani / projicirani izvještaj o novčanom tijeku  </t>
  </si>
  <si>
    <t>za 18-mjesečno razdoblje koje završava 30. lipnja 2026.</t>
  </si>
  <si>
    <r>
      <t xml:space="preserve">Stvarnih 12 mj. 
01.01. do 31.12.2024.
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</si>
  <si>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t>Planiranih 12 mjeseci  01.01. 2022. do 31.12.2025.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</si>
  <si>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t>Planiranih 6 mjeseci  01.01.2024. do 30.06.2026.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</si>
  <si>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t xml:space="preserve">Sveukupno 18 mj. 01.01.2025. do 30.06.2026. 
</t>
    </r>
    <r>
      <rPr>
        <b/>
        <sz val="9"/>
        <color rgb="FFFF0000"/>
        <rFont val="Calibri"/>
        <family val="2"/>
        <charset val="238"/>
      </rPr>
      <t>(u EUR)</t>
    </r>
  </si>
  <si>
    <t>Planiranih 3 mj. 
01.01. do 31.03.2025.</t>
  </si>
  <si>
    <t>Planiranih 3 mj.
 01.04. do 30.06.2025.</t>
  </si>
  <si>
    <t>Planiranih 3 mj.
 01.07. do 30.09.2025.</t>
  </si>
  <si>
    <t>Planiranih 3 mj. 
01.10. do 31.12.2025.</t>
  </si>
  <si>
    <t>Ukupno planiranih 12 mj. 
01.01. do 31.12.2025.</t>
  </si>
  <si>
    <t>Planiranih 3 mj.
 01.01. do 31.03.2026.</t>
  </si>
  <si>
    <t>Planiranih 3 mj. 
01.04. do 30.06.2026.</t>
  </si>
  <si>
    <t xml:space="preserve">Novčani tijekovi od poslovnih aktivnosti (od redovnog poslovanja) </t>
  </si>
  <si>
    <t>Gotovinski primici od prihoda od ulaznica</t>
  </si>
  <si>
    <t>Gotovinski primici od sponzorstva i oglašavanja</t>
  </si>
  <si>
    <t>Gotovinski primici od prava emitiranja</t>
  </si>
  <si>
    <t>Gotovinski primici od komercijalnih aktivnosti</t>
  </si>
  <si>
    <t>Gotovinski primici od donacija i sličnih davanja lokalne samouprave</t>
  </si>
  <si>
    <t>Gotovinski primici od ostalih poslovnih aktivnosti</t>
  </si>
  <si>
    <t>Gotovinski izdaci dobavljačima za proizvode i usluge</t>
  </si>
  <si>
    <t>Gotovinski izdaci zaposlenicima i u ime zaposlenika</t>
  </si>
  <si>
    <t>Gotovinski izdaci prema agentima/posrednicima</t>
  </si>
  <si>
    <t>Gotovinski izdaci u vezi s ostalim poslovnim aktivnostima</t>
  </si>
  <si>
    <t xml:space="preserve">Gotovinski priljev/(odljev) od poslovnih aktivnosti </t>
  </si>
  <si>
    <t xml:space="preserve">Novčani tijekovi od ulaganja </t>
  </si>
  <si>
    <t>Gotovinski primici od prodaje registracija igrača</t>
  </si>
  <si>
    <t>Gotovinski izdaci za stjecanje registracija igrača i ostalog osoblja</t>
  </si>
  <si>
    <t>Gotovinski primici od prodaje dugotrajne imovine</t>
  </si>
  <si>
    <t>Gotovinski izdaci za stjecanje dugotrajne imovine</t>
  </si>
  <si>
    <t>Ostali gotovinski primici/izdaci od/za ulaganja</t>
  </si>
  <si>
    <t>Nerazvrstani gotovinski primici/izdaci od/za ulaganja</t>
  </si>
  <si>
    <t>Gotovinski priljev/(odljev) od ulaganja</t>
  </si>
  <si>
    <t xml:space="preserve">Novčani tijekovi od financiranja </t>
  </si>
  <si>
    <t>Gotovinski primici od pozajmica - dioničari i povezane strane</t>
  </si>
  <si>
    <t>Gotovinski izdaci za pozajmice  dioničari i povezane strane</t>
  </si>
  <si>
    <t>Gotovinski primici od pozajmica - financijske institucije</t>
  </si>
  <si>
    <t>Gotovinski izdaci za pozajmice - financijske institucije</t>
  </si>
  <si>
    <t>Gotovinski primici od povećanja kapitala</t>
  </si>
  <si>
    <t>Gotovinski izdaci za dividende isplaćene vlasnicima/dioničarima</t>
  </si>
  <si>
    <t>Ostali priljevi/odljevi od/za financiranja</t>
  </si>
  <si>
    <t>Nerazvrstani gotovinski priljevi/(odljevi) od/za financiranja</t>
  </si>
  <si>
    <t>Gotovinski priljev/(odljev) od/za financiranja</t>
  </si>
  <si>
    <t>Neto povećanje/(smanjenje) gotovog novca u izvještajnom razdoblju</t>
  </si>
  <si>
    <t>OPIS SVAKE ZNAČAJNE PRETPOSTAVKE KORIŠTENE U PRIPREMI PLANIRANOG IZVJEŠTAJA O NOVČANOM TIJEKU, KAO I OPIS SVAKE ZNAČAJNE PROMJENE U POJEDINIM LINIJAMA</t>
  </si>
  <si>
    <t>Gotovinski izdaci prema posrednicima</t>
  </si>
  <si>
    <t>Gotovinski izdaci za stjecanje registracija igrača</t>
  </si>
  <si>
    <t>Gotovinski primici od prodaje dugotrajne materijalne imovine</t>
  </si>
  <si>
    <t>Gotovinski izdaci za stjecanje dugotrajne materijalne imovine</t>
  </si>
  <si>
    <t>Gotovinski izdaci za pozajmice - dioničari i povezane strane</t>
  </si>
  <si>
    <t>Nerazvrstani gotovinski priljevi/odljevi od/za financiranja</t>
  </si>
  <si>
    <t>Ostali gotovinski priljevi/odljevi</t>
  </si>
  <si>
    <t>Neto povećanje/smanjenje gotovog novca u planiranim razdobljima</t>
  </si>
  <si>
    <t xml:space="preserve">Planirani / projicirani izvještaj o novčanom tijeku odobrila je Uprava i dopustila objavljivanje dana </t>
  </si>
  <si>
    <r>
      <t xml:space="preserve">Stanje na dan  31.12.2024. 
</t>
    </r>
    <r>
      <rPr>
        <b/>
        <sz val="9"/>
        <color rgb="FFFF0000"/>
        <rFont val="Calibri"/>
        <family val="2"/>
        <charset val="238"/>
      </rPr>
      <t>(u EUR)</t>
    </r>
  </si>
  <si>
    <t>Ostvareno 31.03.2025.</t>
  </si>
  <si>
    <t>Ostvareno 30.06.2025.</t>
  </si>
  <si>
    <r>
      <t xml:space="preserve">Sveukupno 18 mjeseci 
od 01.01.2025. do 30.06.2026.
</t>
    </r>
    <r>
      <rPr>
        <b/>
        <sz val="9"/>
        <color rgb="FFFF0000"/>
        <rFont val="Calibri"/>
        <family val="2"/>
        <charset val="238"/>
      </rPr>
      <t>(u EUR)</t>
    </r>
  </si>
  <si>
    <t>Planiranih 3 mjeseca
01.01. do 31.03.2025.</t>
  </si>
  <si>
    <t>Ostvareno 3 mjeseca od 01.01. do 31.03.2025.</t>
  </si>
  <si>
    <t>Planiranih 3 mjeseca
01.04. do 30.06.2025.</t>
  </si>
  <si>
    <t>Ostvareno 3 mjeseca
 od 01.04. do 30.06.2025.</t>
  </si>
  <si>
    <t>Ukupno planirano od 01.01. do 30.06.2025</t>
  </si>
  <si>
    <t>Ukupno ostvareno 
od 01.01. do 30.06.2025.</t>
  </si>
  <si>
    <t>Planiranih 3 mjeseca 
01.07. do 30.09.2025.</t>
  </si>
  <si>
    <t>Planiranih 3 mjeseca 01.10. do 31.12.2025.</t>
  </si>
  <si>
    <t>Ukupno planirano 12 mjeseci 
01.01. - 31.12.2025.</t>
  </si>
  <si>
    <t>Planiranih 3 mjeseca  01.01. do 31.03.2026.</t>
  </si>
  <si>
    <t>Planiranih 3 mjeseca 01.04. do 30.06.2026.</t>
  </si>
  <si>
    <t>Ukupno planiranih 6 mjeseci 
01.01. do 30.06.2026.</t>
  </si>
  <si>
    <t>Objasniti razliku između ostvarenog i planiranog rezultata za devet mjeseci 2025.</t>
  </si>
  <si>
    <t xml:space="preserve">Prihod od ulaznica  </t>
  </si>
  <si>
    <t xml:space="preserve">Prihodi od sponzorstva i oglašavanja </t>
  </si>
  <si>
    <t xml:space="preserve">Ostali poslovni prihodi </t>
  </si>
  <si>
    <t xml:space="preserve">Trošak primanja stručnog strožera </t>
  </si>
  <si>
    <r>
      <t xml:space="preserve">Sveukupno 18 mjeseci 
od 01.01.2025. do 30.06.2026. 
</t>
    </r>
    <r>
      <rPr>
        <b/>
        <sz val="9"/>
        <color rgb="FFFF0000"/>
        <rFont val="Calibri"/>
        <family val="2"/>
        <charset val="238"/>
      </rPr>
      <t>(u EUR)</t>
    </r>
  </si>
  <si>
    <t>Planiranih 3 mjeseca 
01.01. do 31.03.2025.</t>
  </si>
  <si>
    <t>Ostvareno 3 mjeseca 
01. do 31.03.2025.</t>
  </si>
  <si>
    <t>Planiranih 3 mjeseca
 01.04. do 30.06.2025.</t>
  </si>
  <si>
    <t>Ostvareno 3 mjeseca 01.04. do 30.06.2025.</t>
  </si>
  <si>
    <t>Ukupno ostvareno
 od 01.01. do 30.06.2025.</t>
  </si>
  <si>
    <t>Planiranih 3 mjeseca
 01.07. do 30.09.2025.</t>
  </si>
  <si>
    <t>Planiranih 3 mjeseca 
01.10. do 31.12.2025.</t>
  </si>
  <si>
    <t>Ukupno planiranih 
12 mjeseci
01.01. do 31.12.2025.</t>
  </si>
  <si>
    <t>Planiranih 3 mjeseci
 01.01. do 31.03.2026.</t>
  </si>
  <si>
    <t>Planiranih 3 mjeseci 
01.04. do 30.06.2026.</t>
  </si>
  <si>
    <t>Ukupno planiranih
 6 mjeseci
 01.01. do 30.06.2026.</t>
  </si>
  <si>
    <t>Ostvareno 30.9.2025.</t>
  </si>
  <si>
    <t/>
  </si>
  <si>
    <t>Ostvareno 3 mjeseca
 od 01.07. do 30.09.2025.</t>
  </si>
  <si>
    <t>Ukupno planirano 
od 01.01. do 30.09.2025.</t>
  </si>
  <si>
    <t>Ukupno ostvareno 
od 01.01. do 30.09.2025.</t>
  </si>
  <si>
    <t>Planirani račun dobiti i gubitka odobrila je Uprava i dopustila objavljivanje dana:</t>
  </si>
  <si>
    <t>Ostvareno 3 mjeseca 01.07. do 30.09.2025.</t>
  </si>
  <si>
    <t>Ukupno ostvareno
 od 01.01. do 30.09.2025.</t>
  </si>
  <si>
    <t>Planirani / projicirani izvještaj o novčanom tijeku odobrila je Uprava i dopustila objavljivanje dana:</t>
  </si>
  <si>
    <t>Ostvareno na dan 
31. 12. 2025.</t>
  </si>
  <si>
    <t>Ostvareno 3 mjeseca od 01.10. do 31.12.2025.</t>
  </si>
  <si>
    <t>Ukupno ostvareno 12 mjeseci 
01.01. - 31.12.2025.</t>
  </si>
  <si>
    <t>Objasniti razliku između ostvarenog i planiranog rezultata za 2024. godinu</t>
  </si>
  <si>
    <t>Ostvareno 3 mjeseca 
01.10. do 31.12.2025.</t>
  </si>
  <si>
    <t>Ukupno ostvareno 
12 mjeseci
01.01. do 31.12.2025.</t>
  </si>
  <si>
    <t xml:space="preserve">Udruga </t>
  </si>
  <si>
    <t>Sportsko dioničko društvo</t>
  </si>
  <si>
    <t>Pojedinačni pravni subjekt</t>
  </si>
  <si>
    <t>Konsolidirani financijski izvještaji</t>
  </si>
  <si>
    <t>Kombinirani financijski izvještaji</t>
  </si>
  <si>
    <t>Stadion je u potpunosti uključen u dugotrajnu imovinu</t>
  </si>
  <si>
    <t>Stadion je u potpunosti uključen kao investicija</t>
  </si>
  <si>
    <t>Stadion je djelomično uključen (održavanje je uključeno u dugotrajnu imovinu)</t>
  </si>
  <si>
    <t>Imovina stadiona je u potpunosti izvan opsega izvještavanja</t>
  </si>
  <si>
    <t>Stadion je u vlasništvu Tražitelja licence</t>
  </si>
  <si>
    <t>Stadion je u vlasništvu općine/grada</t>
  </si>
  <si>
    <t>Stadion je u vlasništvu matice, ili vlasnika tražitelja licence ili druge povezane strane</t>
  </si>
  <si>
    <t>Stadion je u vlasništvu drugog subjekta</t>
  </si>
  <si>
    <t>Pozitivno mišljenje</t>
  </si>
  <si>
    <t>Mišljenje s naglaskom na određeni prikaz</t>
  </si>
  <si>
    <t>Kvalificirano mišljenje s izuzećem</t>
  </si>
  <si>
    <t>Suzdržavanje od izražavanja mišljenja</t>
  </si>
  <si>
    <t>Negativno mišljenje</t>
  </si>
  <si>
    <t>Kapitalizacija troškova stjecanja kao nematerijalnu imovinu</t>
  </si>
  <si>
    <t>Iskazivanje troškova kao rashoda razdoblja</t>
  </si>
  <si>
    <t>Sporazum - ispuniti tablicu Zaposlenici - odgode obveza</t>
  </si>
  <si>
    <t>Tužba i postupci - ispuniti tablicu Zaposlenici - tužbe i postupci</t>
  </si>
  <si>
    <r>
      <t xml:space="preserve">Radni listovi počevši od </t>
    </r>
    <r>
      <rPr>
        <b/>
        <sz val="10"/>
        <color rgb="FFFF0000"/>
        <rFont val="Calibri"/>
        <family val="2"/>
      </rPr>
      <t xml:space="preserve">"30.06.2025." </t>
    </r>
    <r>
      <rPr>
        <b/>
        <sz val="10"/>
        <color theme="1"/>
        <rFont val="Calibri"/>
        <family val="2"/>
      </rPr>
      <t xml:space="preserve">nadalje ispunjavaju se tijekom licencirane natjecateljske 2025./26. godine  u okviru obveza iz </t>
    </r>
    <r>
      <rPr>
        <b/>
        <sz val="10"/>
        <color rgb="FFFF0000"/>
        <rFont val="Calibri"/>
        <family val="2"/>
      </rPr>
      <t>Kriterija F.12</t>
    </r>
    <r>
      <rPr>
        <b/>
        <sz val="10"/>
        <color theme="1"/>
        <rFont val="Calibri"/>
        <family val="2"/>
      </rPr>
      <t xml:space="preserve"> Pravilnika </t>
    </r>
    <r>
      <rPr>
        <b/>
        <i/>
        <sz val="10"/>
        <color theme="1"/>
        <rFont val="Calibri"/>
        <family val="2"/>
      </rPr>
      <t xml:space="preserve">"Ažurirane buduće financijske informacije" </t>
    </r>
    <r>
      <rPr>
        <b/>
        <sz val="10"/>
        <color theme="1"/>
        <rFont val="Calibri"/>
        <family val="2"/>
      </rPr>
      <t xml:space="preserve">i to na datume: </t>
    </r>
    <r>
      <rPr>
        <b/>
        <sz val="10"/>
        <color rgb="FFFF0000"/>
        <rFont val="Calibri"/>
        <family val="2"/>
      </rPr>
      <t>30.06.2025</t>
    </r>
    <r>
      <rPr>
        <b/>
        <sz val="10"/>
        <color theme="1"/>
        <rFont val="Calibri"/>
        <family val="2"/>
      </rPr>
      <t xml:space="preserve">. (dostava 15.07.2025.); </t>
    </r>
    <r>
      <rPr>
        <b/>
        <sz val="10"/>
        <color rgb="FFFF0000"/>
        <rFont val="Calibri"/>
        <family val="2"/>
      </rPr>
      <t>30.09.2025.</t>
    </r>
    <r>
      <rPr>
        <b/>
        <sz val="10"/>
        <color theme="1"/>
        <rFont val="Calibri"/>
        <family val="2"/>
      </rPr>
      <t xml:space="preserve"> (dostava 15.10.2025.) i </t>
    </r>
    <r>
      <rPr>
        <b/>
        <sz val="10"/>
        <color rgb="FFFF0000"/>
        <rFont val="Calibri"/>
        <family val="2"/>
      </rPr>
      <t>31.12.2025.</t>
    </r>
    <r>
      <rPr>
        <b/>
        <sz val="10"/>
        <color theme="1"/>
        <rFont val="Calibri"/>
        <family val="2"/>
      </rPr>
      <t xml:space="preserve"> (dostava 15.01.2026.). </t>
    </r>
  </si>
  <si>
    <r>
      <t xml:space="preserve">Informacije unesene u orginalnu </t>
    </r>
    <r>
      <rPr>
        <b/>
        <sz val="10"/>
        <color theme="1"/>
        <rFont val="Calibri"/>
        <family val="2"/>
      </rPr>
      <t>planiranu</t>
    </r>
    <r>
      <rPr>
        <sz val="10"/>
        <color theme="1"/>
        <rFont val="Calibri"/>
        <family val="2"/>
        <charset val="238"/>
      </rPr>
      <t xml:space="preserve"> </t>
    </r>
    <r>
      <rPr>
        <i/>
        <sz val="10"/>
        <color theme="1"/>
        <rFont val="Calibri"/>
        <family val="2"/>
      </rPr>
      <t>Bilancu, Račun dobiti i gubitka i Novčani tijek</t>
    </r>
    <r>
      <rPr>
        <sz val="10"/>
        <color theme="1"/>
        <rFont val="Calibri"/>
        <family val="2"/>
        <charset val="238"/>
      </rPr>
      <t xml:space="preserve"> </t>
    </r>
    <r>
      <rPr>
        <u/>
        <sz val="10"/>
        <color rgb="FFFF0000"/>
        <rFont val="Calibri"/>
        <family val="2"/>
      </rPr>
      <t>automatski se kopiraju</t>
    </r>
    <r>
      <rPr>
        <sz val="10"/>
        <color theme="1"/>
        <rFont val="Calibri"/>
        <family val="2"/>
        <charset val="238"/>
      </rPr>
      <t xml:space="preserve"> u istoimene radne listove s datumima </t>
    </r>
    <r>
      <rPr>
        <b/>
        <sz val="10"/>
        <color rgb="FFFF0000"/>
        <rFont val="Calibri"/>
        <family val="2"/>
      </rPr>
      <t>"30.06.2025.", "30.09.2025." i "31.12.2025."</t>
    </r>
    <r>
      <rPr>
        <sz val="10"/>
        <color theme="1"/>
        <rFont val="Calibri"/>
        <family val="2"/>
        <charset val="238"/>
      </rPr>
      <t xml:space="preserve"> </t>
    </r>
  </si>
  <si>
    <r>
      <t xml:space="preserve">U radnim listovima </t>
    </r>
    <r>
      <rPr>
        <b/>
        <sz val="10"/>
        <color theme="1"/>
        <rFont val="Calibri"/>
        <family val="2"/>
      </rPr>
      <t>"RDG_30.06.2025.", "RDG_30.09.2025." , "RDG_31.12.2025."</t>
    </r>
    <r>
      <rPr>
        <sz val="10"/>
        <color theme="1"/>
        <rFont val="Calibri"/>
        <family val="2"/>
        <charset val="238"/>
      </rPr>
      <t xml:space="preserve"> umjesto preciznih pretpostavki obvezno treba unijeti </t>
    </r>
    <r>
      <rPr>
        <b/>
        <sz val="10"/>
        <color rgb="FFFF0000"/>
        <rFont val="Calibri"/>
        <family val="2"/>
      </rPr>
      <t>obrazloženja</t>
    </r>
    <r>
      <rPr>
        <sz val="10"/>
        <color theme="1"/>
        <rFont val="Calibri"/>
        <family val="2"/>
        <charset val="238"/>
      </rPr>
      <t xml:space="preserve"> za značajna odstupanja po pojedinim linijama.</t>
    </r>
  </si>
  <si>
    <r>
      <t>Upute za unos informacija u radne listove (</t>
    </r>
    <r>
      <rPr>
        <b/>
        <sz val="11"/>
        <color rgb="FF0066CC"/>
        <rFont val="Calibri"/>
        <family val="2"/>
        <charset val="238"/>
      </rPr>
      <t>molimo ispuniti sve)</t>
    </r>
    <r>
      <rPr>
        <b/>
        <sz val="14"/>
        <color rgb="FF0070C0"/>
        <rFont val="Calibri"/>
        <family val="2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</si>
</sst>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#,##0;\(#,##0\)"/>
  </numFmts>
  <fonts count="48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4"/>
      <color rgb="FF0070C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ndara"/>
      <family val="2"/>
      <charset val="238"/>
    </font>
    <font>
      <b/>
      <sz val="14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rgb="FF0070C0"/>
      <name val="Calibri"/>
      <family val="2"/>
      <charset val="238"/>
    </font>
    <font>
      <sz val="10"/>
      <color rgb="FF0070C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202124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0"/>
      <color theme="0"/>
      <name val="Candara"/>
      <family val="2"/>
      <charset val="238"/>
    </font>
    <font>
      <sz val="10"/>
      <color rgb="FFFF0000"/>
      <name val="Candara"/>
      <family val="2"/>
      <charset val="238"/>
    </font>
    <font>
      <b/>
      <sz val="11"/>
      <color rgb="FF0066CC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rgb="FFE36C09"/>
      <name val="Arial"/>
      <family val="2"/>
      <charset val="238"/>
    </font>
    <font>
      <b/>
      <i/>
      <sz val="14"/>
      <color rgb="FF7030A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ndara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color theme="1"/>
      <name val="Calibri"/>
      <family val="2"/>
    </font>
    <font>
      <i/>
      <sz val="10"/>
      <color theme="1"/>
      <name val="Calibri"/>
      <family val="2"/>
    </font>
    <font>
      <u/>
      <sz val="10"/>
      <color rgb="FFFF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BFED8"/>
        <bgColor rgb="FFFBFED8"/>
      </patternFill>
    </fill>
    <fill>
      <patternFill patternType="solid">
        <fgColor rgb="FFEEECE1"/>
        <bgColor rgb="FFEEECE1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D9D9D9"/>
        <bgColor rgb="FFD9D9D9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F3FBB7"/>
        <bgColor rgb="FFF3FBB7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FFCCCC"/>
        <bgColor rgb="FFFFCCCC"/>
      </patternFill>
    </fill>
    <fill>
      <patternFill patternType="solid">
        <fgColor rgb="FFD99594"/>
        <bgColor rgb="FFD99594"/>
      </patternFill>
    </fill>
    <fill>
      <patternFill patternType="solid">
        <fgColor rgb="FF92CDDC"/>
        <bgColor rgb="FF92CDDC"/>
      </patternFill>
    </fill>
    <fill>
      <patternFill patternType="solid">
        <fgColor rgb="FFFFCCFF"/>
        <bgColor rgb="FFFFCCFF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3" fillId="5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4" fontId="7" fillId="8" borderId="1" xfId="0" applyNumberFormat="1" applyFont="1" applyFill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5" fillId="7" borderId="1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4" fillId="14" borderId="2" xfId="0" applyFont="1" applyFill="1" applyBorder="1" applyAlignment="1" applyProtection="1">
      <alignment horizontal="center" vertical="center" wrapText="1"/>
      <protection locked="0"/>
    </xf>
    <xf numFmtId="165" fontId="3" fillId="6" borderId="12" xfId="0" applyNumberFormat="1" applyFont="1" applyFill="1" applyBorder="1" applyAlignment="1" applyProtection="1">
      <alignment horizontal="right"/>
      <protection locked="0"/>
    </xf>
    <xf numFmtId="165" fontId="3" fillId="6" borderId="13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0" fontId="14" fillId="16" borderId="12" xfId="0" applyFont="1" applyFill="1" applyBorder="1" applyProtection="1">
      <protection locked="0"/>
    </xf>
    <xf numFmtId="165" fontId="15" fillId="16" borderId="12" xfId="0" applyNumberFormat="1" applyFont="1" applyFill="1" applyBorder="1" applyAlignment="1" applyProtection="1">
      <alignment horizontal="right"/>
      <protection locked="0"/>
    </xf>
    <xf numFmtId="165" fontId="6" fillId="16" borderId="2" xfId="0" applyNumberFormat="1" applyFont="1" applyFill="1" applyBorder="1" applyAlignment="1" applyProtection="1">
      <alignment horizontal="right"/>
      <protection locked="0"/>
    </xf>
    <xf numFmtId="165" fontId="3" fillId="16" borderId="1" xfId="0" applyNumberFormat="1" applyFont="1" applyFill="1" applyBorder="1" applyAlignment="1" applyProtection="1">
      <alignment horizontal="right"/>
      <protection locked="0"/>
    </xf>
    <xf numFmtId="0" fontId="14" fillId="16" borderId="14" xfId="0" applyFont="1" applyFill="1" applyBorder="1" applyAlignment="1" applyProtection="1">
      <alignment horizontal="left" vertical="top" wrapText="1"/>
      <protection locked="0"/>
    </xf>
    <xf numFmtId="0" fontId="14" fillId="16" borderId="14" xfId="0" applyFont="1" applyFill="1" applyBorder="1" applyProtection="1">
      <protection locked="0"/>
    </xf>
    <xf numFmtId="165" fontId="15" fillId="0" borderId="0" xfId="0" applyNumberFormat="1" applyFont="1" applyAlignment="1" applyProtection="1">
      <alignment horizontal="right"/>
      <protection locked="0"/>
    </xf>
    <xf numFmtId="0" fontId="6" fillId="3" borderId="12" xfId="0" applyFont="1" applyFill="1" applyBorder="1" applyProtection="1">
      <protection locked="0"/>
    </xf>
    <xf numFmtId="165" fontId="6" fillId="3" borderId="16" xfId="0" applyNumberFormat="1" applyFont="1" applyFill="1" applyBorder="1" applyAlignment="1" applyProtection="1">
      <alignment horizontal="right"/>
      <protection locked="0"/>
    </xf>
    <xf numFmtId="165" fontId="6" fillId="3" borderId="17" xfId="0" applyNumberFormat="1" applyFont="1" applyFill="1" applyBorder="1" applyAlignment="1" applyProtection="1">
      <alignment vertical="top" wrapText="1"/>
      <protection locked="0"/>
    </xf>
    <xf numFmtId="165" fontId="6" fillId="3" borderId="18" xfId="0" applyNumberFormat="1" applyFont="1" applyFill="1" applyBorder="1" applyAlignment="1" applyProtection="1">
      <alignment horizontal="right"/>
      <protection locked="0"/>
    </xf>
    <xf numFmtId="165" fontId="6" fillId="3" borderId="17" xfId="0" applyNumberFormat="1" applyFont="1" applyFill="1" applyBorder="1" applyAlignment="1" applyProtection="1">
      <alignment horizontal="right"/>
      <protection locked="0"/>
    </xf>
    <xf numFmtId="165" fontId="6" fillId="3" borderId="19" xfId="0" applyNumberFormat="1" applyFont="1" applyFill="1" applyBorder="1" applyAlignment="1" applyProtection="1">
      <alignment horizontal="right"/>
      <protection locked="0"/>
    </xf>
    <xf numFmtId="165" fontId="3" fillId="0" borderId="20" xfId="0" applyNumberFormat="1" applyFont="1" applyBorder="1" applyAlignment="1" applyProtection="1">
      <alignment horizontal="right"/>
      <protection locked="0"/>
    </xf>
    <xf numFmtId="0" fontId="14" fillId="11" borderId="14" xfId="0" applyFont="1" applyFill="1" applyBorder="1" applyAlignment="1" applyProtection="1">
      <alignment horizontal="left" vertical="top" wrapText="1"/>
      <protection locked="0"/>
    </xf>
    <xf numFmtId="165" fontId="6" fillId="11" borderId="2" xfId="0" applyNumberFormat="1" applyFont="1" applyFill="1" applyBorder="1" applyAlignment="1" applyProtection="1">
      <alignment vertical="top" wrapText="1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0" fontId="14" fillId="17" borderId="14" xfId="0" applyFont="1" applyFill="1" applyBorder="1" applyAlignment="1" applyProtection="1">
      <alignment horizontal="left" vertical="top" wrapText="1"/>
      <protection locked="0"/>
    </xf>
    <xf numFmtId="165" fontId="6" fillId="17" borderId="2" xfId="0" applyNumberFormat="1" applyFont="1" applyFill="1" applyBorder="1" applyAlignment="1" applyProtection="1">
      <alignment vertical="top" wrapText="1"/>
      <protection locked="0"/>
    </xf>
    <xf numFmtId="165" fontId="3" fillId="17" borderId="2" xfId="0" applyNumberFormat="1" applyFont="1" applyFill="1" applyBorder="1" applyAlignment="1" applyProtection="1">
      <alignment horizontal="right"/>
      <protection locked="0"/>
    </xf>
    <xf numFmtId="0" fontId="14" fillId="18" borderId="14" xfId="0" applyFont="1" applyFill="1" applyBorder="1" applyAlignment="1" applyProtection="1">
      <alignment horizontal="left" vertical="top" wrapText="1"/>
      <protection locked="0"/>
    </xf>
    <xf numFmtId="165" fontId="6" fillId="18" borderId="2" xfId="0" applyNumberFormat="1" applyFont="1" applyFill="1" applyBorder="1" applyAlignment="1" applyProtection="1">
      <alignment vertical="center" wrapText="1"/>
      <protection locked="0"/>
    </xf>
    <xf numFmtId="165" fontId="3" fillId="18" borderId="2" xfId="0" applyNumberFormat="1" applyFont="1" applyFill="1" applyBorder="1" applyAlignment="1" applyProtection="1">
      <alignment horizontal="right"/>
      <protection locked="0"/>
    </xf>
    <xf numFmtId="165" fontId="3" fillId="18" borderId="1" xfId="0" applyNumberFormat="1" applyFont="1" applyFill="1" applyBorder="1" applyAlignment="1" applyProtection="1">
      <alignment horizontal="right"/>
      <protection locked="0"/>
    </xf>
    <xf numFmtId="165" fontId="3" fillId="7" borderId="1" xfId="0" applyNumberFormat="1" applyFont="1" applyFill="1" applyBorder="1" applyAlignment="1" applyProtection="1">
      <alignment horizontal="right"/>
      <protection locked="0"/>
    </xf>
    <xf numFmtId="165" fontId="6" fillId="18" borderId="2" xfId="0" applyNumberFormat="1" applyFont="1" applyFill="1" applyBorder="1" applyAlignment="1" applyProtection="1">
      <alignment horizontal="right"/>
      <protection locked="0"/>
    </xf>
    <xf numFmtId="0" fontId="14" fillId="19" borderId="14" xfId="0" applyFont="1" applyFill="1" applyBorder="1" applyAlignment="1" applyProtection="1">
      <alignment horizontal="left" vertical="top" wrapText="1"/>
      <protection locked="0"/>
    </xf>
    <xf numFmtId="165" fontId="6" fillId="19" borderId="2" xfId="0" applyNumberFormat="1" applyFont="1" applyFill="1" applyBorder="1" applyAlignment="1" applyProtection="1">
      <alignment vertical="top" wrapText="1"/>
      <protection locked="0"/>
    </xf>
    <xf numFmtId="165" fontId="6" fillId="19" borderId="2" xfId="0" applyNumberFormat="1" applyFont="1" applyFill="1" applyBorder="1" applyAlignment="1" applyProtection="1">
      <alignment horizontal="right"/>
      <protection locked="0"/>
    </xf>
    <xf numFmtId="0" fontId="14" fillId="20" borderId="14" xfId="0" applyFont="1" applyFill="1" applyBorder="1" applyAlignment="1" applyProtection="1">
      <alignment horizontal="left" vertical="top" wrapText="1"/>
      <protection locked="0"/>
    </xf>
    <xf numFmtId="165" fontId="6" fillId="2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14" borderId="14" xfId="0" applyFont="1" applyFill="1" applyBorder="1" applyAlignment="1" applyProtection="1">
      <alignment horizontal="left" vertical="top" wrapText="1"/>
      <protection locked="0"/>
    </xf>
    <xf numFmtId="165" fontId="6" fillId="14" borderId="2" xfId="0" applyNumberFormat="1" applyFont="1" applyFill="1" applyBorder="1" applyAlignment="1" applyProtection="1">
      <alignment vertical="center" wrapText="1"/>
      <protection locked="0"/>
    </xf>
    <xf numFmtId="165" fontId="3" fillId="14" borderId="2" xfId="0" applyNumberFormat="1" applyFont="1" applyFill="1" applyBorder="1" applyAlignment="1" applyProtection="1">
      <alignment horizontal="right"/>
      <protection locked="0"/>
    </xf>
    <xf numFmtId="165" fontId="6" fillId="14" borderId="2" xfId="0" applyNumberFormat="1" applyFont="1" applyFill="1" applyBorder="1" applyAlignment="1" applyProtection="1">
      <alignment horizontal="right"/>
      <protection locked="0"/>
    </xf>
    <xf numFmtId="165" fontId="6" fillId="14" borderId="2" xfId="0" applyNumberFormat="1" applyFont="1" applyFill="1" applyBorder="1" applyAlignment="1" applyProtection="1">
      <alignment vertical="top" wrapText="1"/>
      <protection locked="0"/>
    </xf>
    <xf numFmtId="165" fontId="6" fillId="14" borderId="2" xfId="0" applyNumberFormat="1" applyFont="1" applyFill="1" applyBorder="1" applyAlignment="1" applyProtection="1">
      <alignment horizontal="right" vertical="top" wrapText="1"/>
      <protection locked="0"/>
    </xf>
    <xf numFmtId="0" fontId="14" fillId="14" borderId="12" xfId="0" applyFont="1" applyFill="1" applyBorder="1" applyProtection="1">
      <protection locked="0"/>
    </xf>
    <xf numFmtId="0" fontId="6" fillId="21" borderId="19" xfId="0" applyFont="1" applyFill="1" applyBorder="1" applyProtection="1">
      <protection locked="0"/>
    </xf>
    <xf numFmtId="165" fontId="6" fillId="21" borderId="19" xfId="0" applyNumberFormat="1" applyFont="1" applyFill="1" applyBorder="1" applyAlignment="1" applyProtection="1">
      <alignment vertical="top" wrapText="1"/>
      <protection locked="0"/>
    </xf>
    <xf numFmtId="165" fontId="14" fillId="21" borderId="21" xfId="0" applyNumberFormat="1" applyFont="1" applyFill="1" applyBorder="1" applyAlignment="1" applyProtection="1">
      <alignment horizontal="right"/>
      <protection locked="0"/>
    </xf>
    <xf numFmtId="165" fontId="6" fillId="21" borderId="22" xfId="0" applyNumberFormat="1" applyFont="1" applyFill="1" applyBorder="1" applyAlignment="1" applyProtection="1">
      <alignment horizontal="right"/>
      <protection locked="0"/>
    </xf>
    <xf numFmtId="165" fontId="6" fillId="21" borderId="19" xfId="0" applyNumberFormat="1" applyFont="1" applyFill="1" applyBorder="1" applyAlignment="1" applyProtection="1">
      <alignment horizontal="right"/>
      <protection locked="0"/>
    </xf>
    <xf numFmtId="165" fontId="14" fillId="21" borderId="22" xfId="0" applyNumberFormat="1" applyFont="1" applyFill="1" applyBorder="1" applyAlignment="1" applyProtection="1">
      <alignment horizontal="right"/>
      <protection locked="0"/>
    </xf>
    <xf numFmtId="3" fontId="1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3" fillId="7" borderId="2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3" fillId="7" borderId="2" xfId="0" applyFont="1" applyFill="1" applyBorder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65" fontId="6" fillId="16" borderId="2" xfId="0" applyNumberFormat="1" applyFont="1" applyFill="1" applyBorder="1" applyAlignment="1">
      <alignment horizontal="right"/>
    </xf>
    <xf numFmtId="165" fontId="6" fillId="3" borderId="17" xfId="0" applyNumberFormat="1" applyFont="1" applyFill="1" applyBorder="1" applyAlignment="1">
      <alignment vertical="top" wrapText="1"/>
    </xf>
    <xf numFmtId="165" fontId="6" fillId="11" borderId="2" xfId="0" applyNumberFormat="1" applyFont="1" applyFill="1" applyBorder="1" applyAlignment="1">
      <alignment vertical="top" wrapText="1"/>
    </xf>
    <xf numFmtId="165" fontId="6" fillId="17" borderId="2" xfId="0" applyNumberFormat="1" applyFont="1" applyFill="1" applyBorder="1" applyAlignment="1">
      <alignment vertical="top" wrapText="1"/>
    </xf>
    <xf numFmtId="165" fontId="6" fillId="18" borderId="2" xfId="0" applyNumberFormat="1" applyFont="1" applyFill="1" applyBorder="1" applyAlignment="1">
      <alignment vertical="center" wrapText="1"/>
    </xf>
    <xf numFmtId="165" fontId="6" fillId="19" borderId="2" xfId="0" applyNumberFormat="1" applyFont="1" applyFill="1" applyBorder="1" applyAlignment="1">
      <alignment vertical="top" wrapText="1"/>
    </xf>
    <xf numFmtId="165" fontId="6" fillId="20" borderId="2" xfId="0" applyNumberFormat="1" applyFont="1" applyFill="1" applyBorder="1" applyAlignment="1">
      <alignment horizontal="right" vertical="center" wrapText="1"/>
    </xf>
    <xf numFmtId="165" fontId="6" fillId="14" borderId="2" xfId="0" applyNumberFormat="1" applyFont="1" applyFill="1" applyBorder="1" applyAlignment="1">
      <alignment vertical="center" wrapText="1"/>
    </xf>
    <xf numFmtId="165" fontId="6" fillId="14" borderId="2" xfId="0" applyNumberFormat="1" applyFont="1" applyFill="1" applyBorder="1" applyAlignment="1">
      <alignment horizontal="right" vertical="top" wrapText="1"/>
    </xf>
    <xf numFmtId="165" fontId="6" fillId="14" borderId="2" xfId="0" applyNumberFormat="1" applyFont="1" applyFill="1" applyBorder="1" applyAlignment="1">
      <alignment vertical="top" wrapText="1"/>
    </xf>
    <xf numFmtId="165" fontId="6" fillId="21" borderId="19" xfId="0" applyNumberFormat="1" applyFont="1" applyFill="1" applyBorder="1" applyAlignment="1">
      <alignment vertical="top" wrapText="1"/>
    </xf>
    <xf numFmtId="3" fontId="3" fillId="0" borderId="0" xfId="0" applyNumberFormat="1" applyFont="1" applyAlignment="1" applyProtection="1">
      <alignment horizontal="right"/>
      <protection locked="0"/>
    </xf>
    <xf numFmtId="0" fontId="6" fillId="11" borderId="2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12" borderId="1" xfId="0" applyFont="1" applyFill="1" applyBorder="1" applyProtection="1">
      <protection locked="0"/>
    </xf>
    <xf numFmtId="3" fontId="3" fillId="0" borderId="0" xfId="0" applyNumberFormat="1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3" fontId="6" fillId="13" borderId="2" xfId="0" applyNumberFormat="1" applyFont="1" applyFill="1" applyBorder="1" applyAlignment="1" applyProtection="1">
      <alignment horizontal="right" vertical="top" wrapText="1"/>
      <protection locked="0"/>
    </xf>
    <xf numFmtId="3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3" fontId="3" fillId="0" borderId="2" xfId="0" applyNumberFormat="1" applyFont="1" applyBorder="1" applyAlignment="1" applyProtection="1">
      <alignment horizontal="right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6" fillId="0" borderId="0" xfId="0" applyNumberFormat="1" applyFont="1" applyAlignment="1" applyProtection="1">
      <alignment horizontal="center" vertical="center" wrapText="1"/>
      <protection locked="0"/>
    </xf>
    <xf numFmtId="3" fontId="19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Alignment="1" applyProtection="1">
      <alignment horizontal="right"/>
      <protection locked="0"/>
    </xf>
    <xf numFmtId="0" fontId="24" fillId="14" borderId="12" xfId="0" applyFont="1" applyFill="1" applyBorder="1" applyAlignment="1" applyProtection="1">
      <alignment vertical="center" wrapText="1"/>
      <protection locked="0"/>
    </xf>
    <xf numFmtId="165" fontId="24" fillId="13" borderId="2" xfId="0" applyNumberFormat="1" applyFont="1" applyFill="1" applyBorder="1" applyAlignment="1" applyProtection="1">
      <alignment horizontal="right"/>
      <protection locked="0"/>
    </xf>
    <xf numFmtId="0" fontId="24" fillId="14" borderId="12" xfId="0" applyFont="1" applyFill="1" applyBorder="1" applyAlignment="1" applyProtection="1">
      <alignment horizontal="left" vertical="center" wrapText="1"/>
      <protection locked="0"/>
    </xf>
    <xf numFmtId="165" fontId="23" fillId="0" borderId="2" xfId="0" applyNumberFormat="1" applyFont="1" applyBorder="1" applyAlignment="1" applyProtection="1">
      <alignment horizontal="right"/>
      <protection locked="0"/>
    </xf>
    <xf numFmtId="0" fontId="24" fillId="22" borderId="2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3" fontId="3" fillId="0" borderId="16" xfId="0" applyNumberFormat="1" applyFont="1" applyBorder="1" applyAlignment="1" applyProtection="1">
      <alignment horizontal="right" vertical="top" wrapText="1"/>
      <protection locked="0"/>
    </xf>
    <xf numFmtId="3" fontId="3" fillId="0" borderId="12" xfId="0" applyNumberFormat="1" applyFont="1" applyBorder="1" applyAlignment="1" applyProtection="1">
      <alignment horizontal="right" vertical="top" wrapText="1"/>
      <protection locked="0"/>
    </xf>
    <xf numFmtId="3" fontId="3" fillId="0" borderId="23" xfId="0" applyNumberFormat="1" applyFont="1" applyBorder="1" applyAlignment="1" applyProtection="1">
      <alignment horizontal="right" vertical="top" wrapText="1"/>
      <protection locked="0"/>
    </xf>
    <xf numFmtId="165" fontId="3" fillId="0" borderId="12" xfId="0" applyNumberFormat="1" applyFont="1" applyBorder="1" applyAlignment="1" applyProtection="1">
      <alignment horizontal="right"/>
      <protection locked="0"/>
    </xf>
    <xf numFmtId="165" fontId="3" fillId="0" borderId="16" xfId="0" applyNumberFormat="1" applyFont="1" applyBorder="1" applyAlignment="1" applyProtection="1">
      <alignment horizontal="right"/>
      <protection locked="0"/>
    </xf>
    <xf numFmtId="165" fontId="6" fillId="0" borderId="12" xfId="0" applyNumberFormat="1" applyFont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right"/>
    </xf>
    <xf numFmtId="165" fontId="23" fillId="0" borderId="12" xfId="0" applyNumberFormat="1" applyFont="1" applyBorder="1" applyAlignment="1" applyProtection="1">
      <alignment horizontal="right"/>
      <protection locked="0"/>
    </xf>
    <xf numFmtId="165" fontId="23" fillId="0" borderId="16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3" fontId="3" fillId="0" borderId="0" xfId="0" applyNumberFormat="1" applyFont="1" applyProtection="1">
      <protection locked="0"/>
    </xf>
    <xf numFmtId="0" fontId="6" fillId="0" borderId="0" xfId="0" applyFont="1"/>
    <xf numFmtId="0" fontId="10" fillId="0" borderId="0" xfId="0" applyFont="1"/>
    <xf numFmtId="0" fontId="17" fillId="0" borderId="0" xfId="0" applyFont="1"/>
    <xf numFmtId="0" fontId="15" fillId="0" borderId="12" xfId="0" applyFont="1" applyBorder="1" applyAlignment="1">
      <alignment horizontal="center" vertical="center" wrapText="1"/>
    </xf>
    <xf numFmtId="0" fontId="15" fillId="7" borderId="1" xfId="0" applyFont="1" applyFill="1" applyBorder="1"/>
    <xf numFmtId="0" fontId="15" fillId="0" borderId="0" xfId="0" applyFont="1"/>
    <xf numFmtId="0" fontId="3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5" fillId="0" borderId="12" xfId="0" applyFont="1" applyBorder="1"/>
    <xf numFmtId="165" fontId="15" fillId="0" borderId="12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14" fillId="16" borderId="12" xfId="0" applyFont="1" applyFill="1" applyBorder="1"/>
    <xf numFmtId="165" fontId="14" fillId="16" borderId="2" xfId="0" applyNumberFormat="1" applyFont="1" applyFill="1" applyBorder="1" applyAlignment="1">
      <alignment horizontal="right"/>
    </xf>
    <xf numFmtId="165" fontId="15" fillId="16" borderId="12" xfId="0" applyNumberFormat="1" applyFont="1" applyFill="1" applyBorder="1" applyAlignment="1">
      <alignment horizontal="right"/>
    </xf>
    <xf numFmtId="165" fontId="3" fillId="16" borderId="1" xfId="0" applyNumberFormat="1" applyFont="1" applyFill="1" applyBorder="1" applyAlignment="1">
      <alignment horizontal="right"/>
    </xf>
    <xf numFmtId="0" fontId="15" fillId="0" borderId="14" xfId="0" applyFont="1" applyBorder="1" applyAlignment="1">
      <alignment horizontal="left" vertical="top" wrapText="1"/>
    </xf>
    <xf numFmtId="0" fontId="14" fillId="16" borderId="14" xfId="0" applyFont="1" applyFill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16" borderId="14" xfId="0" applyFont="1" applyFill="1" applyBorder="1"/>
    <xf numFmtId="0" fontId="3" fillId="0" borderId="14" xfId="0" applyFont="1" applyBorder="1"/>
    <xf numFmtId="165" fontId="15" fillId="0" borderId="0" xfId="0" applyNumberFormat="1" applyFont="1" applyAlignment="1">
      <alignment horizontal="right"/>
    </xf>
    <xf numFmtId="0" fontId="6" fillId="3" borderId="12" xfId="0" applyFont="1" applyFill="1" applyBorder="1"/>
    <xf numFmtId="165" fontId="6" fillId="3" borderId="15" xfId="0" applyNumberFormat="1" applyFont="1" applyFill="1" applyBorder="1" applyAlignment="1">
      <alignment vertical="top" wrapText="1"/>
    </xf>
    <xf numFmtId="165" fontId="6" fillId="3" borderId="16" xfId="0" applyNumberFormat="1" applyFont="1" applyFill="1" applyBorder="1" applyAlignment="1">
      <alignment horizontal="right"/>
    </xf>
    <xf numFmtId="165" fontId="3" fillId="0" borderId="25" xfId="0" applyNumberFormat="1" applyFont="1" applyBorder="1" applyAlignment="1">
      <alignment horizontal="right"/>
    </xf>
    <xf numFmtId="165" fontId="6" fillId="3" borderId="19" xfId="0" applyNumberFormat="1" applyFont="1" applyFill="1" applyBorder="1" applyAlignment="1">
      <alignment horizontal="right"/>
    </xf>
    <xf numFmtId="165" fontId="6" fillId="3" borderId="17" xfId="0" applyNumberFormat="1" applyFont="1" applyFill="1" applyBorder="1" applyAlignment="1">
      <alignment horizontal="right"/>
    </xf>
    <xf numFmtId="165" fontId="3" fillId="0" borderId="16" xfId="0" applyNumberFormat="1" applyFont="1" applyBorder="1" applyAlignment="1">
      <alignment horizontal="right"/>
    </xf>
    <xf numFmtId="165" fontId="3" fillId="0" borderId="20" xfId="0" applyNumberFormat="1" applyFont="1" applyBorder="1" applyAlignment="1">
      <alignment horizontal="right"/>
    </xf>
    <xf numFmtId="0" fontId="14" fillId="11" borderId="14" xfId="0" applyFont="1" applyFill="1" applyBorder="1" applyAlignment="1">
      <alignment horizontal="left" vertical="top" wrapText="1"/>
    </xf>
    <xf numFmtId="165" fontId="3" fillId="0" borderId="2" xfId="0" applyNumberFormat="1" applyFont="1" applyBorder="1" applyAlignment="1">
      <alignment horizontal="right"/>
    </xf>
    <xf numFmtId="0" fontId="14" fillId="17" borderId="14" xfId="0" applyFont="1" applyFill="1" applyBorder="1" applyAlignment="1">
      <alignment horizontal="left" vertical="top" wrapText="1"/>
    </xf>
    <xf numFmtId="165" fontId="3" fillId="17" borderId="2" xfId="0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top" wrapText="1"/>
    </xf>
    <xf numFmtId="0" fontId="15" fillId="0" borderId="12" xfId="0" applyFont="1" applyBorder="1" applyAlignment="1">
      <alignment wrapText="1"/>
    </xf>
    <xf numFmtId="0" fontId="14" fillId="18" borderId="14" xfId="0" applyFont="1" applyFill="1" applyBorder="1" applyAlignment="1">
      <alignment horizontal="left" vertical="top" wrapText="1"/>
    </xf>
    <xf numFmtId="165" fontId="3" fillId="18" borderId="2" xfId="0" applyNumberFormat="1" applyFont="1" applyFill="1" applyBorder="1" applyAlignment="1">
      <alignment horizontal="right"/>
    </xf>
    <xf numFmtId="165" fontId="6" fillId="18" borderId="2" xfId="0" applyNumberFormat="1" applyFont="1" applyFill="1" applyBorder="1" applyAlignment="1">
      <alignment horizontal="right"/>
    </xf>
    <xf numFmtId="165" fontId="6" fillId="0" borderId="12" xfId="0" applyNumberFormat="1" applyFont="1" applyBorder="1" applyAlignment="1">
      <alignment vertical="center" wrapText="1"/>
    </xf>
    <xf numFmtId="165" fontId="6" fillId="0" borderId="13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vertical="top" wrapText="1"/>
    </xf>
    <xf numFmtId="0" fontId="22" fillId="0" borderId="14" xfId="0" applyFont="1" applyBorder="1"/>
    <xf numFmtId="0" fontId="14" fillId="19" borderId="14" xfId="0" applyFont="1" applyFill="1" applyBorder="1" applyAlignment="1">
      <alignment horizontal="left" vertical="top" wrapText="1"/>
    </xf>
    <xf numFmtId="165" fontId="6" fillId="19" borderId="2" xfId="0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left" vertical="top" wrapText="1"/>
    </xf>
    <xf numFmtId="0" fontId="14" fillId="20" borderId="14" xfId="0" applyFont="1" applyFill="1" applyBorder="1" applyAlignment="1">
      <alignment horizontal="left" vertical="top" wrapText="1"/>
    </xf>
    <xf numFmtId="165" fontId="6" fillId="20" borderId="27" xfId="0" applyNumberFormat="1" applyFont="1" applyFill="1" applyBorder="1" applyAlignment="1">
      <alignment horizontal="right"/>
    </xf>
    <xf numFmtId="0" fontId="14" fillId="14" borderId="14" xfId="0" applyFont="1" applyFill="1" applyBorder="1" applyAlignment="1">
      <alignment horizontal="left" vertical="top" wrapText="1"/>
    </xf>
    <xf numFmtId="0" fontId="15" fillId="0" borderId="14" xfId="0" applyFont="1" applyBorder="1"/>
    <xf numFmtId="165" fontId="3" fillId="14" borderId="2" xfId="0" applyNumberFormat="1" applyFont="1" applyFill="1" applyBorder="1" applyAlignment="1">
      <alignment horizontal="right"/>
    </xf>
    <xf numFmtId="165" fontId="6" fillId="14" borderId="2" xfId="0" applyNumberFormat="1" applyFont="1" applyFill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0" fontId="22" fillId="0" borderId="14" xfId="0" applyFont="1" applyBorder="1" applyAlignment="1">
      <alignment horizontal="left" vertical="center"/>
    </xf>
    <xf numFmtId="0" fontId="14" fillId="14" borderId="12" xfId="0" applyFont="1" applyFill="1" applyBorder="1"/>
    <xf numFmtId="0" fontId="6" fillId="21" borderId="19" xfId="0" applyFont="1" applyFill="1" applyBorder="1"/>
    <xf numFmtId="165" fontId="14" fillId="21" borderId="21" xfId="0" applyNumberFormat="1" applyFont="1" applyFill="1" applyBorder="1" applyAlignment="1">
      <alignment horizontal="right"/>
    </xf>
    <xf numFmtId="165" fontId="6" fillId="21" borderId="19" xfId="0" applyNumberFormat="1" applyFont="1" applyFill="1" applyBorder="1" applyAlignment="1">
      <alignment horizontal="right"/>
    </xf>
    <xf numFmtId="165" fontId="14" fillId="21" borderId="22" xfId="0" applyNumberFormat="1" applyFont="1" applyFill="1" applyBorder="1" applyAlignment="1">
      <alignment horizontal="right"/>
    </xf>
    <xf numFmtId="3" fontId="15" fillId="0" borderId="0" xfId="0" applyNumberFormat="1" applyFont="1"/>
    <xf numFmtId="0" fontId="4" fillId="0" borderId="0" xfId="0" applyFont="1"/>
    <xf numFmtId="0" fontId="23" fillId="0" borderId="0" xfId="0" applyFont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7" borderId="1" xfId="0" applyFont="1" applyFill="1" applyBorder="1"/>
    <xf numFmtId="0" fontId="14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9" fillId="0" borderId="0" xfId="0" applyFont="1"/>
    <xf numFmtId="0" fontId="25" fillId="0" borderId="16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23" fillId="0" borderId="12" xfId="0" applyFont="1" applyBorder="1" applyProtection="1">
      <protection locked="0"/>
    </xf>
    <xf numFmtId="0" fontId="24" fillId="0" borderId="12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vertical="top" wrapText="1"/>
      <protection locked="0"/>
    </xf>
    <xf numFmtId="165" fontId="23" fillId="0" borderId="23" xfId="0" applyNumberFormat="1" applyFont="1" applyBorder="1" applyAlignment="1" applyProtection="1">
      <alignment horizontal="right"/>
      <protection locked="0"/>
    </xf>
    <xf numFmtId="0" fontId="23" fillId="0" borderId="12" xfId="0" applyFont="1" applyBorder="1" applyAlignment="1" applyProtection="1">
      <alignment horizontal="left" vertical="top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Protection="1">
      <protection locked="0"/>
    </xf>
    <xf numFmtId="165" fontId="15" fillId="0" borderId="12" xfId="0" applyNumberFormat="1" applyFont="1" applyBorder="1" applyAlignment="1" applyProtection="1">
      <alignment horizontal="right"/>
      <protection locked="0"/>
    </xf>
    <xf numFmtId="165" fontId="3" fillId="0" borderId="13" xfId="0" applyNumberFormat="1" applyFont="1" applyBorder="1" applyAlignment="1" applyProtection="1">
      <alignment horizontal="right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wrapText="1"/>
      <protection locked="0"/>
    </xf>
    <xf numFmtId="165" fontId="6" fillId="0" borderId="13" xfId="0" applyNumberFormat="1" applyFont="1" applyBorder="1" applyAlignment="1" applyProtection="1">
      <alignment vertical="top" wrapText="1"/>
      <protection locked="0"/>
    </xf>
    <xf numFmtId="165" fontId="6" fillId="0" borderId="12" xfId="0" applyNumberFormat="1" applyFont="1" applyBorder="1" applyAlignment="1" applyProtection="1">
      <alignment vertical="top" wrapText="1"/>
      <protection locked="0"/>
    </xf>
    <xf numFmtId="0" fontId="22" fillId="0" borderId="14" xfId="0" applyFont="1" applyBorder="1" applyProtection="1">
      <protection locked="0"/>
    </xf>
    <xf numFmtId="165" fontId="6" fillId="0" borderId="13" xfId="0" applyNumberFormat="1" applyFont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Protection="1">
      <protection locked="0"/>
    </xf>
    <xf numFmtId="165" fontId="6" fillId="0" borderId="12" xfId="0" applyNumberFormat="1" applyFont="1" applyBorder="1" applyAlignment="1" applyProtection="1">
      <alignment horizontal="right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23" borderId="0" xfId="0" applyFill="1"/>
    <xf numFmtId="3" fontId="40" fillId="0" borderId="12" xfId="0" applyNumberFormat="1" applyFont="1" applyBorder="1" applyAlignment="1">
      <alignment horizontal="right"/>
    </xf>
    <xf numFmtId="0" fontId="40" fillId="0" borderId="12" xfId="0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3" fontId="41" fillId="0" borderId="25" xfId="0" applyNumberFormat="1" applyFont="1" applyBorder="1" applyAlignment="1">
      <alignment horizontal="right"/>
    </xf>
    <xf numFmtId="3" fontId="42" fillId="0" borderId="12" xfId="0" applyNumberFormat="1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3" fontId="34" fillId="0" borderId="12" xfId="0" applyNumberFormat="1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3" fontId="5" fillId="0" borderId="28" xfId="0" applyNumberFormat="1" applyFont="1" applyBorder="1" applyAlignment="1">
      <alignment vertical="center" wrapText="1"/>
    </xf>
    <xf numFmtId="3" fontId="5" fillId="0" borderId="29" xfId="0" applyNumberFormat="1" applyFont="1" applyBorder="1" applyAlignment="1">
      <alignment vertical="center" wrapText="1"/>
    </xf>
    <xf numFmtId="3" fontId="34" fillId="24" borderId="2" xfId="0" applyNumberFormat="1" applyFont="1" applyFill="1" applyBorder="1" applyAlignment="1">
      <alignment horizontal="right"/>
    </xf>
    <xf numFmtId="0" fontId="34" fillId="24" borderId="2" xfId="0" applyFont="1" applyFill="1" applyBorder="1" applyAlignment="1">
      <alignment horizontal="right"/>
    </xf>
    <xf numFmtId="165" fontId="15" fillId="0" borderId="14" xfId="0" applyNumberFormat="1" applyFont="1" applyBorder="1" applyAlignment="1">
      <alignment horizontal="right"/>
    </xf>
    <xf numFmtId="0" fontId="3" fillId="0" borderId="1" xfId="0" applyFont="1" applyBorder="1"/>
    <xf numFmtId="165" fontId="15" fillId="0" borderId="14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25" borderId="0" xfId="0" applyFont="1" applyFill="1" applyProtection="1">
      <protection locked="0"/>
    </xf>
    <xf numFmtId="3" fontId="3" fillId="0" borderId="12" xfId="0" applyNumberFormat="1" applyFont="1" applyBorder="1" applyAlignment="1">
      <alignment horizontal="right" vertical="top" wrapText="1"/>
    </xf>
    <xf numFmtId="3" fontId="6" fillId="13" borderId="2" xfId="0" applyNumberFormat="1" applyFont="1" applyFill="1" applyBorder="1" applyAlignment="1">
      <alignment horizontal="right" vertical="top" wrapText="1"/>
    </xf>
    <xf numFmtId="3" fontId="3" fillId="0" borderId="16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3" fillId="0" borderId="23" xfId="0" applyNumberFormat="1" applyFont="1" applyBorder="1" applyAlignment="1">
      <alignment horizontal="right" vertical="top" wrapText="1"/>
    </xf>
    <xf numFmtId="3" fontId="5" fillId="0" borderId="12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Protection="1">
      <protection locked="0"/>
    </xf>
    <xf numFmtId="0" fontId="5" fillId="0" borderId="12" xfId="0" applyFont="1" applyBorder="1" applyAlignment="1" applyProtection="1">
      <alignment horizontal="right" vertical="top" wrapText="1"/>
      <protection locked="0"/>
    </xf>
    <xf numFmtId="3" fontId="5" fillId="0" borderId="23" xfId="0" applyNumberFormat="1" applyFont="1" applyBorder="1" applyAlignment="1" applyProtection="1">
      <alignment horizontal="right" vertical="top" wrapText="1"/>
      <protection locked="0"/>
    </xf>
    <xf numFmtId="0" fontId="5" fillId="0" borderId="23" xfId="0" applyFont="1" applyBorder="1" applyAlignment="1" applyProtection="1">
      <alignment horizontal="right" vertical="top" wrapText="1"/>
      <protection locked="0"/>
    </xf>
    <xf numFmtId="3" fontId="18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3" fontId="42" fillId="0" borderId="12" xfId="0" applyNumberFormat="1" applyFont="1" applyBorder="1" applyAlignment="1" applyProtection="1">
      <alignment horizontal="right"/>
      <protection locked="0"/>
    </xf>
    <xf numFmtId="3" fontId="41" fillId="0" borderId="25" xfId="0" applyNumberFormat="1" applyFont="1" applyBorder="1" applyAlignment="1" applyProtection="1">
      <alignment horizontal="right"/>
      <protection locked="0"/>
    </xf>
    <xf numFmtId="0" fontId="42" fillId="0" borderId="1" xfId="0" applyFont="1" applyBorder="1" applyAlignment="1" applyProtection="1">
      <alignment horizontal="right"/>
      <protection locked="0"/>
    </xf>
    <xf numFmtId="0" fontId="42" fillId="0" borderId="12" xfId="0" applyFont="1" applyBorder="1" applyAlignment="1" applyProtection="1">
      <alignment horizontal="right"/>
      <protection locked="0"/>
    </xf>
    <xf numFmtId="0" fontId="41" fillId="0" borderId="25" xfId="0" applyFont="1" applyBorder="1" applyAlignment="1" applyProtection="1">
      <alignment horizontal="right"/>
      <protection locked="0"/>
    </xf>
    <xf numFmtId="0" fontId="15" fillId="0" borderId="23" xfId="0" applyFont="1" applyBorder="1" applyAlignment="1">
      <alignment horizontal="center" vertical="center" wrapText="1"/>
    </xf>
    <xf numFmtId="3" fontId="3" fillId="25" borderId="0" xfId="0" applyNumberFormat="1" applyFont="1" applyFill="1" applyAlignment="1" applyProtection="1">
      <alignment horizontal="right"/>
      <protection locked="0"/>
    </xf>
    <xf numFmtId="165" fontId="3" fillId="15" borderId="12" xfId="0" applyNumberFormat="1" applyFont="1" applyFill="1" applyBorder="1" applyAlignment="1" applyProtection="1">
      <alignment horizontal="right"/>
      <protection locked="0"/>
    </xf>
    <xf numFmtId="165" fontId="6" fillId="6" borderId="23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wrapText="1"/>
    </xf>
    <xf numFmtId="165" fontId="23" fillId="0" borderId="12" xfId="0" applyNumberFormat="1" applyFont="1" applyBorder="1" applyAlignment="1">
      <alignment horizontal="right"/>
    </xf>
    <xf numFmtId="165" fontId="23" fillId="0" borderId="23" xfId="0" applyNumberFormat="1" applyFont="1" applyBorder="1" applyAlignment="1">
      <alignment horizontal="right"/>
    </xf>
    <xf numFmtId="165" fontId="24" fillId="13" borderId="2" xfId="0" applyNumberFormat="1" applyFont="1" applyFill="1" applyBorder="1" applyAlignment="1">
      <alignment horizontal="right"/>
    </xf>
    <xf numFmtId="165" fontId="23" fillId="0" borderId="16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5" fontId="6" fillId="6" borderId="2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165" fontId="3" fillId="0" borderId="12" xfId="0" applyNumberFormat="1" applyFont="1" applyBorder="1" applyAlignment="1" applyProtection="1">
      <alignment vertical="center" wrapText="1"/>
      <protection locked="0"/>
    </xf>
    <xf numFmtId="0" fontId="43" fillId="26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27" borderId="0" xfId="0" applyFont="1" applyFill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vertical="top"/>
      <protection locked="0"/>
    </xf>
    <xf numFmtId="3" fontId="3" fillId="0" borderId="0" xfId="0" applyNumberFormat="1" applyFont="1" applyAlignment="1" applyProtection="1">
      <alignment horizontal="right" vertical="top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Protection="1">
      <protection locked="0"/>
    </xf>
    <xf numFmtId="0" fontId="14" fillId="10" borderId="16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Border="1" applyProtection="1">
      <protection locked="0"/>
    </xf>
    <xf numFmtId="0" fontId="14" fillId="10" borderId="9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Protection="1">
      <protection locked="0"/>
    </xf>
    <xf numFmtId="0" fontId="14" fillId="10" borderId="9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6" fillId="0" borderId="0" xfId="0" applyFont="1"/>
    <xf numFmtId="0" fontId="6" fillId="6" borderId="9" xfId="0" applyFont="1" applyFill="1" applyBorder="1"/>
    <xf numFmtId="0" fontId="16" fillId="0" borderId="10" xfId="0" applyFont="1" applyBorder="1"/>
    <xf numFmtId="0" fontId="16" fillId="0" borderId="11" xfId="0" applyFont="1" applyBorder="1"/>
    <xf numFmtId="0" fontId="13" fillId="0" borderId="16" xfId="0" applyFont="1" applyBorder="1" applyAlignment="1">
      <alignment horizontal="center" vertical="center"/>
    </xf>
    <xf numFmtId="0" fontId="16" fillId="0" borderId="23" xfId="0" applyFont="1" applyBorder="1"/>
    <xf numFmtId="0" fontId="14" fillId="14" borderId="16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3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/>
      <protection locked="0"/>
    </xf>
    <xf numFmtId="0" fontId="14" fillId="14" borderId="1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4" fillId="6" borderId="9" xfId="0" applyFont="1" applyFill="1" applyBorder="1" applyProtection="1">
      <protection locked="0"/>
    </xf>
    <xf numFmtId="0" fontId="16" fillId="0" borderId="11" xfId="0" applyFont="1" applyBorder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4" fillId="14" borderId="9" xfId="0" applyFont="1" applyFill="1" applyBorder="1" applyAlignment="1" applyProtection="1">
      <alignment horizontal="center" vertical="center" wrapText="1"/>
      <protection locked="0"/>
    </xf>
    <xf numFmtId="0" fontId="14" fillId="14" borderId="9" xfId="0" applyFont="1" applyFill="1" applyBorder="1" applyAlignment="1" applyProtection="1">
      <alignment horizont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Protection="1">
      <protection locked="0"/>
    </xf>
    <xf numFmtId="0" fontId="14" fillId="10" borderId="30" xfId="0" applyFont="1" applyFill="1" applyBorder="1" applyAlignment="1">
      <alignment horizontal="center" vertical="center" wrapText="1"/>
    </xf>
    <xf numFmtId="0" fontId="16" fillId="0" borderId="34" xfId="0" applyFont="1" applyBorder="1"/>
    <xf numFmtId="0" fontId="14" fillId="10" borderId="31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Border="1" applyProtection="1">
      <protection locked="0"/>
    </xf>
    <xf numFmtId="0" fontId="16" fillId="0" borderId="33" xfId="0" applyFont="1" applyBorder="1" applyProtection="1">
      <protection locked="0"/>
    </xf>
    <xf numFmtId="0" fontId="14" fillId="10" borderId="31" xfId="0" applyFont="1" applyFill="1" applyBorder="1" applyAlignment="1" applyProtection="1">
      <alignment horizontal="center" wrapText="1"/>
      <protection locked="0"/>
    </xf>
    <xf numFmtId="0" fontId="23" fillId="0" borderId="9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6" borderId="9" xfId="0" applyFont="1" applyFill="1" applyBorder="1" applyProtection="1"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4" fillId="10" borderId="4" xfId="0" applyFont="1" applyFill="1" applyBorder="1" applyAlignment="1">
      <alignment horizontal="center" vertical="center" wrapText="1"/>
    </xf>
    <xf numFmtId="0" fontId="16" fillId="0" borderId="8" xfId="0" applyFont="1" applyBorder="1"/>
    <xf numFmtId="0" fontId="14" fillId="1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14" fillId="10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30"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topolnjak001\Documents\HNS%20licenciranje%202025\Kriterij%20F.10_Budu&#263;e%20financijske%20informacije_2024-25.xlsx" TargetMode="External"/><Relationship Id="rId1" Type="http://schemas.openxmlformats.org/officeDocument/2006/relationships/externalLinkPath" Target="/Users/vtopolnjak001/Documents/HNS%20licenciranje%202025/Kriterij%20F.10_Budu&#263;e%20financijske%20informacije_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topolnjak001\Documents\HNS-Licenciranje%202024\A&#382;urirani%20lipanj\Kriterij%20F.12_30.6.2024.%20_A&#382;urirane%20budu&#263;e%20financijske%20informacije.xlsx" TargetMode="External"/><Relationship Id="rId1" Type="http://schemas.openxmlformats.org/officeDocument/2006/relationships/externalLinkPath" Target="/Users/vtopolnjak001/Documents/HNS-Licenciranje%202024/A&#382;urirani%20lipanj/Kriterij%20F.12_30.6.2024.%20_A&#382;urirane%20budu&#263;e%20financijske%20informacij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topolnjak001\Documents\HNS-Licenciranje%202024\A&#382;urirani%20rujan%202024\NajnovijiKriterij%20F.12-%2030.09.2024.%20_A&#382;urirane%20budu&#263;e%20financijske%20informacije.xlsx" TargetMode="External"/><Relationship Id="rId1" Type="http://schemas.openxmlformats.org/officeDocument/2006/relationships/externalLinkPath" Target="/Users/vtopolnjak001/Documents/HNS-Licenciranje%202024/A&#382;urirani%20rujan%202024/NajnovijiKriterij%20F.12-%2030.09.2024.%20_A&#382;urirane%20budu&#263;e%20financijske%20informac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UTE"/>
      <sheetName val="Informacije o klubu"/>
      <sheetName val="Plan. bilanca"/>
      <sheetName val="Plan. račun dobiti i gubitka"/>
      <sheetName val="Plan.izvještaj o nov.tijeku"/>
      <sheetName val="Sheet1"/>
      <sheetName val="Sheet3"/>
    </sheetNames>
    <sheetDataSet>
      <sheetData sheetId="0" refreshError="1"/>
      <sheetData sheetId="1" refreshError="1">
        <row r="11">
          <cell r="B11"/>
        </row>
        <row r="13">
          <cell r="B13"/>
        </row>
        <row r="35">
          <cell r="B35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UTE"/>
      <sheetName val="Informacije o klubu"/>
      <sheetName val="Plan. bilanca"/>
      <sheetName val="Plan. račun dobiti i gubitka"/>
      <sheetName val="Plan.izvještaj o nov.tijeku"/>
      <sheetName val="Sheet1"/>
      <sheetName val="Sheet3"/>
    </sheetNames>
    <sheetDataSet>
      <sheetData sheetId="0"/>
      <sheetData sheetId="1">
        <row r="1">
          <cell r="B1"/>
        </row>
        <row r="11">
          <cell r="B11"/>
        </row>
        <row r="13">
          <cell r="B13"/>
        </row>
        <row r="33">
          <cell r="B33"/>
        </row>
      </sheetData>
      <sheetData sheetId="2">
        <row r="12">
          <cell r="C12"/>
        </row>
      </sheetData>
      <sheetData sheetId="3">
        <row r="126">
          <cell r="B126">
            <v>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UTE"/>
      <sheetName val="Informacije o klubu_30.09.24."/>
      <sheetName val="Plan. bilanca_30.09.24."/>
      <sheetName val="Plan. RDG_30.9.24."/>
      <sheetName val="Plan.izvj. o nov.tij_30.9.24"/>
      <sheetName val="Sheet1"/>
      <sheetName val="Sheet3"/>
    </sheetNames>
    <sheetDataSet>
      <sheetData sheetId="0"/>
      <sheetData sheetId="1">
        <row r="1">
          <cell r="B1"/>
        </row>
        <row r="11">
          <cell r="B11"/>
        </row>
        <row r="13">
          <cell r="B13"/>
        </row>
        <row r="31">
          <cell r="B31"/>
        </row>
      </sheetData>
      <sheetData sheetId="2">
        <row r="12">
          <cell r="C12"/>
        </row>
      </sheetData>
      <sheetData sheetId="3">
        <row r="126">
          <cell r="B126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showGridLines="0" tabSelected="1" zoomScale="120" zoomScaleNormal="115" workbookViewId="0">
      <selection activeCell="B2" sqref="B2"/>
    </sheetView>
  </sheetViews>
  <sheetFormatPr defaultColWidth="12.54296875" defaultRowHeight="15" customHeight="1" x14ac:dyDescent="0.25"/>
  <cols>
    <col min="1" max="1" width="3.7265625" customWidth="1"/>
    <col min="2" max="2" width="116.54296875" customWidth="1"/>
    <col min="3" max="26" width="8.7265625" customWidth="1"/>
  </cols>
  <sheetData>
    <row r="1" spans="1:26" ht="25.5" customHeight="1" x14ac:dyDescent="0.3">
      <c r="A1" s="1"/>
      <c r="B1" s="156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45">
      <c r="A2" s="1"/>
      <c r="B2" s="2" t="s">
        <v>360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45">
      <c r="A3" s="1"/>
      <c r="B3" s="157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3">
      <c r="A5" s="1"/>
      <c r="B5" s="4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3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 x14ac:dyDescent="0.3">
      <c r="A7" s="1"/>
      <c r="B7" s="5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3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3">
      <c r="A9" s="1"/>
      <c r="B9" s="7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1"/>
      <c r="B10" s="7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1"/>
      <c r="B11" s="7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">
      <c r="A12" s="1"/>
      <c r="B12" s="8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customHeight="1" x14ac:dyDescent="0.3">
      <c r="A13" s="1"/>
      <c r="B13" s="33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6" customHeight="1" x14ac:dyDescent="0.3">
      <c r="A14" s="1"/>
      <c r="B14" s="331" t="s">
        <v>357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328" t="s">
        <v>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" customHeight="1" x14ac:dyDescent="0.3">
      <c r="A17" s="1"/>
      <c r="B17" s="33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1" customHeight="1" x14ac:dyDescent="0.3">
      <c r="A18" s="1"/>
      <c r="B18" s="334" t="s">
        <v>358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" customHeight="1" x14ac:dyDescent="0.3">
      <c r="A19" s="1"/>
      <c r="B19" s="1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" customHeight="1" x14ac:dyDescent="0.3">
      <c r="A20" s="1"/>
      <c r="B20" s="334" t="s">
        <v>359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" customHeight="1" x14ac:dyDescent="0.3">
      <c r="A21" s="1"/>
      <c r="B21" s="1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3">
      <c r="A22" s="1"/>
      <c r="B22" s="329" t="s">
        <v>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3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" customHeight="1" x14ac:dyDescent="0.3">
      <c r="A24" s="1"/>
      <c r="B24" s="9" t="s">
        <v>10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3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3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3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3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3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3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ageMargins left="0.70866141732283472" right="0.70866141732283472" top="0.74803149606299213" bottom="0.74803149606299213" header="0" footer="0"/>
  <pageSetup paperSize="9" scale="90" orientation="portrait" r:id="rId1"/>
  <headerFooter>
    <oddHeader>&amp;R&amp;A</oddHeader>
    <oddFooter>&amp;CFinancijski kriteriji - &amp;A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998"/>
  <sheetViews>
    <sheetView showGridLines="0" workbookViewId="0">
      <selection activeCell="A58" sqref="A58"/>
    </sheetView>
  </sheetViews>
  <sheetFormatPr defaultColWidth="12.54296875" defaultRowHeight="15" customHeight="1" x14ac:dyDescent="0.25"/>
  <cols>
    <col min="1" max="1" width="51.453125" customWidth="1"/>
    <col min="2" max="2" width="52.453125" customWidth="1"/>
    <col min="3" max="3" width="41" customWidth="1"/>
    <col min="4" max="4" width="33.453125" customWidth="1"/>
    <col min="5" max="26" width="8.453125" customWidth="1"/>
  </cols>
  <sheetData>
    <row r="1" spans="1:3" ht="27" customHeight="1" x14ac:dyDescent="0.25">
      <c r="A1" s="10" t="s">
        <v>12</v>
      </c>
      <c r="B1" s="11"/>
      <c r="C1" s="12" t="s">
        <v>13</v>
      </c>
    </row>
    <row r="2" spans="1:3" ht="12.75" customHeight="1" x14ac:dyDescent="0.25">
      <c r="A2" s="10"/>
      <c r="B2" s="13"/>
      <c r="C2" s="14"/>
    </row>
    <row r="3" spans="1:3" ht="33" customHeight="1" x14ac:dyDescent="0.25">
      <c r="A3" s="10" t="s">
        <v>14</v>
      </c>
      <c r="B3" s="11"/>
      <c r="C3" s="14"/>
    </row>
    <row r="4" spans="1:3" ht="12.75" customHeight="1" x14ac:dyDescent="0.25">
      <c r="A4" s="10"/>
      <c r="B4" s="13"/>
      <c r="C4" s="14"/>
    </row>
    <row r="5" spans="1:3" ht="40.5" customHeight="1" x14ac:dyDescent="0.25">
      <c r="A5" s="10" t="s">
        <v>15</v>
      </c>
      <c r="B5" s="11"/>
      <c r="C5" s="12" t="s">
        <v>13</v>
      </c>
    </row>
    <row r="6" spans="1:3" ht="12.75" customHeight="1" x14ac:dyDescent="0.25">
      <c r="A6" s="10"/>
      <c r="B6" s="13"/>
      <c r="C6" s="14"/>
    </row>
    <row r="7" spans="1:3" ht="30" customHeight="1" x14ac:dyDescent="0.25">
      <c r="A7" s="10" t="s">
        <v>16</v>
      </c>
      <c r="B7" s="11"/>
      <c r="C7" s="14"/>
    </row>
    <row r="8" spans="1:3" ht="12.75" customHeight="1" x14ac:dyDescent="0.25">
      <c r="A8" s="10"/>
      <c r="B8" s="13"/>
      <c r="C8" s="14"/>
    </row>
    <row r="9" spans="1:3" ht="28.5" customHeight="1" x14ac:dyDescent="0.25">
      <c r="A9" s="10" t="s">
        <v>17</v>
      </c>
      <c r="B9" s="11"/>
      <c r="C9" s="14"/>
    </row>
    <row r="10" spans="1:3" ht="12.75" customHeight="1" x14ac:dyDescent="0.25">
      <c r="A10" s="10"/>
      <c r="B10" s="13"/>
      <c r="C10" s="14"/>
    </row>
    <row r="11" spans="1:3" ht="41.25" customHeight="1" x14ac:dyDescent="0.25">
      <c r="A11" s="10" t="s">
        <v>18</v>
      </c>
      <c r="B11" s="11"/>
      <c r="C11" s="14"/>
    </row>
    <row r="12" spans="1:3" ht="12.75" customHeight="1" x14ac:dyDescent="0.25">
      <c r="A12" s="10"/>
      <c r="B12" s="13"/>
      <c r="C12" s="14"/>
    </row>
    <row r="13" spans="1:3" ht="24" customHeight="1" x14ac:dyDescent="0.25">
      <c r="A13" s="10" t="s">
        <v>19</v>
      </c>
      <c r="B13" s="11"/>
      <c r="C13" s="14"/>
    </row>
    <row r="14" spans="1:3" ht="12.75" customHeight="1" x14ac:dyDescent="0.25">
      <c r="A14" s="10"/>
      <c r="B14" s="13"/>
      <c r="C14" s="14"/>
    </row>
    <row r="15" spans="1:3" ht="30" customHeight="1" x14ac:dyDescent="0.25">
      <c r="A15" s="10" t="s">
        <v>20</v>
      </c>
      <c r="B15" s="11"/>
      <c r="C15" s="14"/>
    </row>
    <row r="16" spans="1:3" ht="12.75" customHeight="1" x14ac:dyDescent="0.25">
      <c r="A16" s="10"/>
      <c r="B16" s="13"/>
      <c r="C16" s="14"/>
    </row>
    <row r="17" spans="1:3" ht="42" customHeight="1" x14ac:dyDescent="0.25">
      <c r="A17" s="10" t="s">
        <v>21</v>
      </c>
      <c r="B17" s="11"/>
      <c r="C17" s="15" t="s">
        <v>22</v>
      </c>
    </row>
    <row r="18" spans="1:3" ht="17.25" customHeight="1" x14ac:dyDescent="0.25">
      <c r="A18" s="10"/>
      <c r="B18" s="13"/>
      <c r="C18" s="15"/>
    </row>
    <row r="19" spans="1:3" ht="56.25" customHeight="1" x14ac:dyDescent="0.25">
      <c r="A19" s="10" t="s">
        <v>23</v>
      </c>
      <c r="B19" s="11"/>
      <c r="C19" s="15"/>
    </row>
    <row r="20" spans="1:3" ht="12.75" customHeight="1" x14ac:dyDescent="0.25">
      <c r="A20" s="10"/>
      <c r="B20" s="13"/>
      <c r="C20" s="14"/>
    </row>
    <row r="21" spans="1:3" ht="28.5" customHeight="1" x14ac:dyDescent="0.25">
      <c r="A21" s="10" t="s">
        <v>24</v>
      </c>
      <c r="B21" s="11"/>
      <c r="C21" s="14"/>
    </row>
    <row r="22" spans="1:3" ht="12.75" customHeight="1" x14ac:dyDescent="0.25">
      <c r="A22" s="10"/>
      <c r="B22" s="13"/>
      <c r="C22" s="14"/>
    </row>
    <row r="23" spans="1:3" ht="57" customHeight="1" x14ac:dyDescent="0.25">
      <c r="A23" s="10" t="s">
        <v>25</v>
      </c>
      <c r="B23" s="11"/>
      <c r="C23" s="14"/>
    </row>
    <row r="24" spans="1:3" ht="12.75" customHeight="1" x14ac:dyDescent="0.25">
      <c r="A24" s="10"/>
      <c r="B24" s="13"/>
      <c r="C24" s="14"/>
    </row>
    <row r="25" spans="1:3" ht="40.5" customHeight="1" x14ac:dyDescent="0.25">
      <c r="A25" s="10" t="s">
        <v>26</v>
      </c>
      <c r="B25" s="11"/>
      <c r="C25" s="14"/>
    </row>
    <row r="26" spans="1:3" ht="12.75" customHeight="1" x14ac:dyDescent="0.25">
      <c r="A26" s="10"/>
      <c r="B26" s="13"/>
      <c r="C26" s="14"/>
    </row>
    <row r="27" spans="1:3" ht="31.5" customHeight="1" x14ac:dyDescent="0.25">
      <c r="A27" s="10" t="s">
        <v>27</v>
      </c>
      <c r="B27" s="11"/>
      <c r="C27" s="14"/>
    </row>
    <row r="28" spans="1:3" ht="12" customHeight="1" x14ac:dyDescent="0.25">
      <c r="A28" s="10"/>
      <c r="B28" s="14"/>
      <c r="C28" s="14"/>
    </row>
    <row r="29" spans="1:3" ht="41.25" customHeight="1" x14ac:dyDescent="0.25">
      <c r="A29" s="10" t="s">
        <v>28</v>
      </c>
      <c r="B29" s="11"/>
      <c r="C29" s="14"/>
    </row>
    <row r="30" spans="1:3" ht="12.75" customHeight="1" x14ac:dyDescent="0.35">
      <c r="A30" s="16"/>
      <c r="B30" s="17"/>
      <c r="C30" s="3"/>
    </row>
    <row r="31" spans="1:3" ht="28.5" customHeight="1" x14ac:dyDescent="0.35">
      <c r="A31" s="18" t="s">
        <v>29</v>
      </c>
      <c r="B31" s="19"/>
      <c r="C31" s="3"/>
    </row>
    <row r="32" spans="1:3" ht="12.75" customHeight="1" x14ac:dyDescent="0.3">
      <c r="A32" s="16"/>
      <c r="B32" s="16"/>
      <c r="C32" s="3"/>
    </row>
    <row r="33" spans="1:3" ht="12.75" customHeight="1" x14ac:dyDescent="0.3">
      <c r="A33" s="16"/>
      <c r="B33" s="16"/>
      <c r="C33" s="3"/>
    </row>
    <row r="34" spans="1:3" ht="12.75" customHeight="1" x14ac:dyDescent="0.3">
      <c r="A34" s="16"/>
      <c r="B34" s="16"/>
      <c r="C34" s="3"/>
    </row>
    <row r="35" spans="1:3" ht="12.75" customHeight="1" x14ac:dyDescent="0.3">
      <c r="A35" s="16"/>
      <c r="B35" s="16"/>
      <c r="C35" s="3"/>
    </row>
    <row r="36" spans="1:3" ht="12.75" customHeight="1" x14ac:dyDescent="0.3">
      <c r="A36" s="3"/>
      <c r="B36" s="16"/>
      <c r="C36" s="3"/>
    </row>
    <row r="37" spans="1:3" ht="12.75" customHeight="1" x14ac:dyDescent="0.3">
      <c r="A37" s="20"/>
      <c r="B37" s="21"/>
    </row>
    <row r="38" spans="1:3" ht="12.75" customHeight="1" x14ac:dyDescent="0.3">
      <c r="A38" s="20"/>
      <c r="B38" s="21"/>
    </row>
    <row r="39" spans="1:3" ht="12.75" customHeight="1" x14ac:dyDescent="0.3">
      <c r="A39" s="20"/>
      <c r="B39" s="21"/>
    </row>
    <row r="40" spans="1:3" ht="12.75" customHeight="1" x14ac:dyDescent="0.3">
      <c r="A40" s="20"/>
      <c r="B40" s="21"/>
    </row>
    <row r="41" spans="1:3" ht="12.75" customHeight="1" x14ac:dyDescent="0.3">
      <c r="A41" s="20"/>
      <c r="B41" s="21"/>
    </row>
    <row r="42" spans="1:3" ht="12.75" customHeight="1" x14ac:dyDescent="0.3">
      <c r="B42" s="21"/>
    </row>
    <row r="43" spans="1:3" ht="12.75" customHeight="1" x14ac:dyDescent="0.3">
      <c r="B43" s="21"/>
    </row>
    <row r="44" spans="1:3" ht="12.75" customHeight="1" x14ac:dyDescent="0.3">
      <c r="B44" s="21"/>
    </row>
    <row r="45" spans="1:3" ht="12.75" customHeight="1" x14ac:dyDescent="0.3">
      <c r="B45" s="21"/>
    </row>
    <row r="46" spans="1:3" ht="12.75" customHeight="1" x14ac:dyDescent="0.3">
      <c r="B46" s="21"/>
    </row>
    <row r="47" spans="1:3" ht="12.75" customHeight="1" x14ac:dyDescent="0.3">
      <c r="B47" s="21"/>
    </row>
    <row r="48" spans="1:3" ht="12.75" customHeight="1" x14ac:dyDescent="0.3">
      <c r="B48" s="21"/>
    </row>
    <row r="49" spans="2:2" ht="12.75" customHeight="1" x14ac:dyDescent="0.3">
      <c r="B49" s="21"/>
    </row>
    <row r="50" spans="2:2" ht="12.75" customHeight="1" x14ac:dyDescent="0.3">
      <c r="B50" s="21"/>
    </row>
    <row r="51" spans="2:2" ht="12.75" customHeight="1" x14ac:dyDescent="0.3">
      <c r="B51" s="21"/>
    </row>
    <row r="52" spans="2:2" ht="12.75" customHeight="1" x14ac:dyDescent="0.3">
      <c r="B52" s="21"/>
    </row>
    <row r="53" spans="2:2" ht="12.75" customHeight="1" x14ac:dyDescent="0.3">
      <c r="B53" s="21"/>
    </row>
    <row r="54" spans="2:2" ht="12.75" customHeight="1" x14ac:dyDescent="0.3">
      <c r="B54" s="21"/>
    </row>
    <row r="55" spans="2:2" ht="12.75" customHeight="1" x14ac:dyDescent="0.3">
      <c r="B55" s="21"/>
    </row>
    <row r="56" spans="2:2" ht="12.75" customHeight="1" x14ac:dyDescent="0.3">
      <c r="B56" s="21"/>
    </row>
    <row r="57" spans="2:2" ht="12.75" customHeight="1" x14ac:dyDescent="0.3">
      <c r="B57" s="21"/>
    </row>
    <row r="58" spans="2:2" ht="12.75" customHeight="1" x14ac:dyDescent="0.3">
      <c r="B58" s="21"/>
    </row>
    <row r="59" spans="2:2" ht="12.75" customHeight="1" x14ac:dyDescent="0.3">
      <c r="B59" s="21"/>
    </row>
    <row r="60" spans="2:2" ht="12.75" customHeight="1" x14ac:dyDescent="0.3">
      <c r="B60" s="21"/>
    </row>
    <row r="61" spans="2:2" ht="12.75" customHeight="1" x14ac:dyDescent="0.3">
      <c r="B61" s="21"/>
    </row>
    <row r="62" spans="2:2" ht="12.75" customHeight="1" x14ac:dyDescent="0.3">
      <c r="B62" s="21"/>
    </row>
    <row r="63" spans="2:2" ht="12.75" customHeight="1" x14ac:dyDescent="0.3">
      <c r="B63" s="21"/>
    </row>
    <row r="64" spans="2:2" ht="12.75" customHeight="1" x14ac:dyDescent="0.3">
      <c r="B64" s="21"/>
    </row>
    <row r="65" spans="2:2" ht="12.75" customHeight="1" x14ac:dyDescent="0.3">
      <c r="B65" s="21"/>
    </row>
    <row r="66" spans="2:2" ht="12.75" customHeight="1" x14ac:dyDescent="0.3">
      <c r="B66" s="21"/>
    </row>
    <row r="67" spans="2:2" ht="12.75" customHeight="1" x14ac:dyDescent="0.3">
      <c r="B67" s="21"/>
    </row>
    <row r="68" spans="2:2" ht="12.75" customHeight="1" x14ac:dyDescent="0.3">
      <c r="B68" s="21"/>
    </row>
    <row r="69" spans="2:2" ht="12.75" customHeight="1" x14ac:dyDescent="0.3">
      <c r="B69" s="21"/>
    </row>
    <row r="70" spans="2:2" ht="12.75" customHeight="1" x14ac:dyDescent="0.3">
      <c r="B70" s="21"/>
    </row>
    <row r="71" spans="2:2" ht="12.75" customHeight="1" x14ac:dyDescent="0.3">
      <c r="B71" s="21"/>
    </row>
    <row r="72" spans="2:2" ht="12.75" customHeight="1" x14ac:dyDescent="0.3">
      <c r="B72" s="21"/>
    </row>
    <row r="73" spans="2:2" ht="12.75" customHeight="1" x14ac:dyDescent="0.3">
      <c r="B73" s="21"/>
    </row>
    <row r="74" spans="2:2" ht="12.75" customHeight="1" x14ac:dyDescent="0.3">
      <c r="B74" s="21"/>
    </row>
    <row r="75" spans="2:2" ht="12.75" customHeight="1" x14ac:dyDescent="0.3">
      <c r="B75" s="21"/>
    </row>
    <row r="76" spans="2:2" ht="12.75" customHeight="1" x14ac:dyDescent="0.3">
      <c r="B76" s="21"/>
    </row>
    <row r="77" spans="2:2" ht="12.75" customHeight="1" x14ac:dyDescent="0.3">
      <c r="B77" s="21"/>
    </row>
    <row r="78" spans="2:2" ht="12.75" customHeight="1" x14ac:dyDescent="0.3">
      <c r="B78" s="21"/>
    </row>
    <row r="79" spans="2:2" ht="12.75" customHeight="1" x14ac:dyDescent="0.3">
      <c r="B79" s="21"/>
    </row>
    <row r="80" spans="2:2" ht="12.75" customHeight="1" x14ac:dyDescent="0.3">
      <c r="B80" s="21"/>
    </row>
    <row r="81" spans="2:2" ht="12.75" customHeight="1" x14ac:dyDescent="0.3">
      <c r="B81" s="21"/>
    </row>
    <row r="82" spans="2:2" ht="12.75" customHeight="1" x14ac:dyDescent="0.3">
      <c r="B82" s="21"/>
    </row>
    <row r="83" spans="2:2" ht="12.75" customHeight="1" x14ac:dyDescent="0.3">
      <c r="B83" s="21"/>
    </row>
    <row r="84" spans="2:2" ht="12.75" customHeight="1" x14ac:dyDescent="0.3">
      <c r="B84" s="21"/>
    </row>
    <row r="85" spans="2:2" ht="12.75" customHeight="1" x14ac:dyDescent="0.3">
      <c r="B85" s="21"/>
    </row>
    <row r="86" spans="2:2" ht="12.75" customHeight="1" x14ac:dyDescent="0.3">
      <c r="B86" s="21"/>
    </row>
    <row r="87" spans="2:2" ht="12.75" customHeight="1" x14ac:dyDescent="0.3">
      <c r="B87" s="21"/>
    </row>
    <row r="88" spans="2:2" ht="12.75" customHeight="1" x14ac:dyDescent="0.3">
      <c r="B88" s="21"/>
    </row>
    <row r="89" spans="2:2" ht="12.75" customHeight="1" x14ac:dyDescent="0.3">
      <c r="B89" s="21"/>
    </row>
    <row r="90" spans="2:2" ht="12.75" customHeight="1" x14ac:dyDescent="0.3">
      <c r="B90" s="21"/>
    </row>
    <row r="91" spans="2:2" ht="12.75" customHeight="1" x14ac:dyDescent="0.3">
      <c r="B91" s="21"/>
    </row>
    <row r="92" spans="2:2" ht="12.75" customHeight="1" x14ac:dyDescent="0.3">
      <c r="B92" s="21"/>
    </row>
    <row r="93" spans="2:2" ht="12.75" customHeight="1" x14ac:dyDescent="0.3">
      <c r="B93" s="21"/>
    </row>
    <row r="94" spans="2:2" ht="12.75" customHeight="1" x14ac:dyDescent="0.3">
      <c r="B94" s="21"/>
    </row>
    <row r="95" spans="2:2" ht="12.75" customHeight="1" x14ac:dyDescent="0.3">
      <c r="B95" s="21"/>
    </row>
    <row r="96" spans="2:2" ht="12.75" customHeight="1" x14ac:dyDescent="0.3">
      <c r="B96" s="21"/>
    </row>
    <row r="97" spans="2:2" ht="12.75" customHeight="1" x14ac:dyDescent="0.3">
      <c r="B97" s="21"/>
    </row>
    <row r="98" spans="2:2" ht="12.75" customHeight="1" x14ac:dyDescent="0.3">
      <c r="B98" s="21"/>
    </row>
    <row r="99" spans="2:2" ht="12.75" customHeight="1" x14ac:dyDescent="0.3">
      <c r="B99" s="21"/>
    </row>
    <row r="100" spans="2:2" ht="12.75" customHeight="1" x14ac:dyDescent="0.3">
      <c r="B100" s="21"/>
    </row>
    <row r="101" spans="2:2" ht="12.75" customHeight="1" x14ac:dyDescent="0.3">
      <c r="B101" s="21"/>
    </row>
    <row r="102" spans="2:2" ht="12.75" customHeight="1" x14ac:dyDescent="0.3">
      <c r="B102" s="21"/>
    </row>
    <row r="103" spans="2:2" ht="12.75" customHeight="1" x14ac:dyDescent="0.3">
      <c r="B103" s="21"/>
    </row>
    <row r="104" spans="2:2" ht="12.75" customHeight="1" x14ac:dyDescent="0.3">
      <c r="B104" s="21"/>
    </row>
    <row r="105" spans="2:2" ht="12.75" customHeight="1" x14ac:dyDescent="0.3">
      <c r="B105" s="21"/>
    </row>
    <row r="106" spans="2:2" ht="12.75" customHeight="1" x14ac:dyDescent="0.3">
      <c r="B106" s="21"/>
    </row>
    <row r="107" spans="2:2" ht="12.75" customHeight="1" x14ac:dyDescent="0.3">
      <c r="B107" s="21"/>
    </row>
    <row r="108" spans="2:2" ht="12.75" customHeight="1" x14ac:dyDescent="0.3">
      <c r="B108" s="21"/>
    </row>
    <row r="109" spans="2:2" ht="12.75" customHeight="1" x14ac:dyDescent="0.3">
      <c r="B109" s="21"/>
    </row>
    <row r="110" spans="2:2" ht="12.75" customHeight="1" x14ac:dyDescent="0.3">
      <c r="B110" s="21"/>
    </row>
    <row r="111" spans="2:2" ht="12.75" customHeight="1" x14ac:dyDescent="0.3">
      <c r="B111" s="21"/>
    </row>
    <row r="112" spans="2:2" ht="12.75" customHeight="1" x14ac:dyDescent="0.3">
      <c r="B112" s="21"/>
    </row>
    <row r="113" spans="2:2" ht="12.75" customHeight="1" x14ac:dyDescent="0.3">
      <c r="B113" s="21"/>
    </row>
    <row r="114" spans="2:2" ht="12.75" customHeight="1" x14ac:dyDescent="0.3">
      <c r="B114" s="21"/>
    </row>
    <row r="115" spans="2:2" ht="12.75" customHeight="1" x14ac:dyDescent="0.3">
      <c r="B115" s="21"/>
    </row>
    <row r="116" spans="2:2" ht="12.75" customHeight="1" x14ac:dyDescent="0.3">
      <c r="B116" s="21"/>
    </row>
    <row r="117" spans="2:2" ht="12.75" customHeight="1" x14ac:dyDescent="0.3">
      <c r="B117" s="21"/>
    </row>
    <row r="118" spans="2:2" ht="12.75" customHeight="1" x14ac:dyDescent="0.3">
      <c r="B118" s="21"/>
    </row>
    <row r="119" spans="2:2" ht="12.75" customHeight="1" x14ac:dyDescent="0.3">
      <c r="B119" s="21"/>
    </row>
    <row r="120" spans="2:2" ht="12.75" customHeight="1" x14ac:dyDescent="0.3">
      <c r="B120" s="21"/>
    </row>
    <row r="121" spans="2:2" ht="12.75" customHeight="1" x14ac:dyDescent="0.3">
      <c r="B121" s="21"/>
    </row>
    <row r="122" spans="2:2" ht="12.75" customHeight="1" x14ac:dyDescent="0.3">
      <c r="B122" s="21"/>
    </row>
    <row r="123" spans="2:2" ht="12.75" customHeight="1" x14ac:dyDescent="0.3">
      <c r="B123" s="21"/>
    </row>
    <row r="124" spans="2:2" ht="12.75" customHeight="1" x14ac:dyDescent="0.3">
      <c r="B124" s="21"/>
    </row>
    <row r="125" spans="2:2" ht="12.75" customHeight="1" x14ac:dyDescent="0.3">
      <c r="B125" s="21"/>
    </row>
    <row r="126" spans="2:2" ht="12.75" customHeight="1" x14ac:dyDescent="0.3">
      <c r="B126" s="21"/>
    </row>
    <row r="127" spans="2:2" ht="12.75" customHeight="1" x14ac:dyDescent="0.3">
      <c r="B127" s="21"/>
    </row>
    <row r="128" spans="2:2" ht="12.75" customHeight="1" x14ac:dyDescent="0.3">
      <c r="B128" s="21"/>
    </row>
    <row r="129" spans="2:2" ht="12.75" customHeight="1" x14ac:dyDescent="0.3">
      <c r="B129" s="21"/>
    </row>
    <row r="130" spans="2:2" ht="12.75" customHeight="1" x14ac:dyDescent="0.3">
      <c r="B130" s="21"/>
    </row>
    <row r="131" spans="2:2" ht="12.75" customHeight="1" x14ac:dyDescent="0.3">
      <c r="B131" s="21"/>
    </row>
    <row r="132" spans="2:2" ht="12.75" customHeight="1" x14ac:dyDescent="0.3">
      <c r="B132" s="21"/>
    </row>
    <row r="133" spans="2:2" ht="12.75" customHeight="1" x14ac:dyDescent="0.3">
      <c r="B133" s="21"/>
    </row>
    <row r="134" spans="2:2" ht="12.75" customHeight="1" x14ac:dyDescent="0.3">
      <c r="B134" s="21"/>
    </row>
    <row r="135" spans="2:2" ht="12.75" customHeight="1" x14ac:dyDescent="0.3">
      <c r="B135" s="21"/>
    </row>
    <row r="136" spans="2:2" ht="12.75" customHeight="1" x14ac:dyDescent="0.3">
      <c r="B136" s="21"/>
    </row>
    <row r="137" spans="2:2" ht="12.75" customHeight="1" x14ac:dyDescent="0.3">
      <c r="B137" s="21"/>
    </row>
    <row r="138" spans="2:2" ht="12.75" customHeight="1" x14ac:dyDescent="0.3">
      <c r="B138" s="21"/>
    </row>
    <row r="139" spans="2:2" ht="12.75" customHeight="1" x14ac:dyDescent="0.3">
      <c r="B139" s="21"/>
    </row>
    <row r="140" spans="2:2" ht="12.75" customHeight="1" x14ac:dyDescent="0.3">
      <c r="B140" s="21"/>
    </row>
    <row r="141" spans="2:2" ht="12.75" customHeight="1" x14ac:dyDescent="0.3">
      <c r="B141" s="21"/>
    </row>
    <row r="142" spans="2:2" ht="12.75" customHeight="1" x14ac:dyDescent="0.3">
      <c r="B142" s="21"/>
    </row>
    <row r="143" spans="2:2" ht="12.75" customHeight="1" x14ac:dyDescent="0.3">
      <c r="B143" s="21"/>
    </row>
    <row r="144" spans="2:2" ht="12.75" customHeight="1" x14ac:dyDescent="0.3">
      <c r="B144" s="21"/>
    </row>
    <row r="145" spans="2:2" ht="12.75" customHeight="1" x14ac:dyDescent="0.3">
      <c r="B145" s="21"/>
    </row>
    <row r="146" spans="2:2" ht="12.75" customHeight="1" x14ac:dyDescent="0.3">
      <c r="B146" s="21"/>
    </row>
    <row r="147" spans="2:2" ht="12.75" customHeight="1" x14ac:dyDescent="0.3">
      <c r="B147" s="21"/>
    </row>
    <row r="148" spans="2:2" ht="12.75" customHeight="1" x14ac:dyDescent="0.3">
      <c r="B148" s="21"/>
    </row>
    <row r="149" spans="2:2" ht="12.75" customHeight="1" x14ac:dyDescent="0.3">
      <c r="B149" s="21"/>
    </row>
    <row r="150" spans="2:2" ht="12.75" customHeight="1" x14ac:dyDescent="0.3">
      <c r="B150" s="21"/>
    </row>
    <row r="151" spans="2:2" ht="12.75" customHeight="1" x14ac:dyDescent="0.3">
      <c r="B151" s="21"/>
    </row>
    <row r="152" spans="2:2" ht="12.75" customHeight="1" x14ac:dyDescent="0.3">
      <c r="B152" s="21"/>
    </row>
    <row r="153" spans="2:2" ht="12.75" customHeight="1" x14ac:dyDescent="0.3">
      <c r="B153" s="21"/>
    </row>
    <row r="154" spans="2:2" ht="12.75" customHeight="1" x14ac:dyDescent="0.3">
      <c r="B154" s="21"/>
    </row>
    <row r="155" spans="2:2" ht="12.75" customHeight="1" x14ac:dyDescent="0.3">
      <c r="B155" s="21"/>
    </row>
    <row r="156" spans="2:2" ht="12.75" customHeight="1" x14ac:dyDescent="0.3">
      <c r="B156" s="21"/>
    </row>
    <row r="157" spans="2:2" ht="12.75" customHeight="1" x14ac:dyDescent="0.3">
      <c r="B157" s="21"/>
    </row>
    <row r="158" spans="2:2" ht="12.75" customHeight="1" x14ac:dyDescent="0.3">
      <c r="B158" s="21"/>
    </row>
    <row r="159" spans="2:2" ht="12.75" customHeight="1" x14ac:dyDescent="0.3">
      <c r="B159" s="21"/>
    </row>
    <row r="160" spans="2:2" ht="12.75" customHeight="1" x14ac:dyDescent="0.3">
      <c r="B160" s="21"/>
    </row>
    <row r="161" spans="2:2" ht="12.75" customHeight="1" x14ac:dyDescent="0.3">
      <c r="B161" s="21"/>
    </row>
    <row r="162" spans="2:2" ht="12.75" customHeight="1" x14ac:dyDescent="0.3">
      <c r="B162" s="21"/>
    </row>
    <row r="163" spans="2:2" ht="12.75" customHeight="1" x14ac:dyDescent="0.3">
      <c r="B163" s="21"/>
    </row>
    <row r="164" spans="2:2" ht="12.75" customHeight="1" x14ac:dyDescent="0.3">
      <c r="B164" s="21"/>
    </row>
    <row r="165" spans="2:2" ht="12.75" customHeight="1" x14ac:dyDescent="0.3">
      <c r="B165" s="21"/>
    </row>
    <row r="166" spans="2:2" ht="12.75" customHeight="1" x14ac:dyDescent="0.3">
      <c r="B166" s="21"/>
    </row>
    <row r="167" spans="2:2" ht="12.75" customHeight="1" x14ac:dyDescent="0.3">
      <c r="B167" s="21"/>
    </row>
    <row r="168" spans="2:2" ht="12.75" customHeight="1" x14ac:dyDescent="0.3">
      <c r="B168" s="21"/>
    </row>
    <row r="169" spans="2:2" ht="12.75" customHeight="1" x14ac:dyDescent="0.3">
      <c r="B169" s="21"/>
    </row>
    <row r="170" spans="2:2" ht="12.75" customHeight="1" x14ac:dyDescent="0.3">
      <c r="B170" s="21"/>
    </row>
    <row r="171" spans="2:2" ht="12.75" customHeight="1" x14ac:dyDescent="0.3">
      <c r="B171" s="21"/>
    </row>
    <row r="172" spans="2:2" ht="12.75" customHeight="1" x14ac:dyDescent="0.3">
      <c r="B172" s="21"/>
    </row>
    <row r="173" spans="2:2" ht="12.75" customHeight="1" x14ac:dyDescent="0.3">
      <c r="B173" s="21"/>
    </row>
    <row r="174" spans="2:2" ht="12.75" customHeight="1" x14ac:dyDescent="0.3">
      <c r="B174" s="21"/>
    </row>
    <row r="175" spans="2:2" ht="12.75" customHeight="1" x14ac:dyDescent="0.3">
      <c r="B175" s="21"/>
    </row>
    <row r="176" spans="2:2" ht="12.75" customHeight="1" x14ac:dyDescent="0.3">
      <c r="B176" s="21"/>
    </row>
    <row r="177" spans="2:2" ht="12.75" customHeight="1" x14ac:dyDescent="0.3">
      <c r="B177" s="21"/>
    </row>
    <row r="178" spans="2:2" ht="12.75" customHeight="1" x14ac:dyDescent="0.3">
      <c r="B178" s="21"/>
    </row>
    <row r="179" spans="2:2" ht="12.75" customHeight="1" x14ac:dyDescent="0.3">
      <c r="B179" s="21"/>
    </row>
    <row r="180" spans="2:2" ht="12.75" customHeight="1" x14ac:dyDescent="0.3">
      <c r="B180" s="21"/>
    </row>
    <row r="181" spans="2:2" ht="12.75" customHeight="1" x14ac:dyDescent="0.3">
      <c r="B181" s="21"/>
    </row>
    <row r="182" spans="2:2" ht="12.75" customHeight="1" x14ac:dyDescent="0.3">
      <c r="B182" s="21"/>
    </row>
    <row r="183" spans="2:2" ht="12.75" customHeight="1" x14ac:dyDescent="0.3">
      <c r="B183" s="21"/>
    </row>
    <row r="184" spans="2:2" ht="12.75" customHeight="1" x14ac:dyDescent="0.3">
      <c r="B184" s="21"/>
    </row>
    <row r="185" spans="2:2" ht="12.75" customHeight="1" x14ac:dyDescent="0.3">
      <c r="B185" s="21"/>
    </row>
    <row r="186" spans="2:2" ht="12.75" customHeight="1" x14ac:dyDescent="0.3">
      <c r="B186" s="21"/>
    </row>
    <row r="187" spans="2:2" ht="12.75" customHeight="1" x14ac:dyDescent="0.3">
      <c r="B187" s="21"/>
    </row>
    <row r="188" spans="2:2" ht="12.75" customHeight="1" x14ac:dyDescent="0.3">
      <c r="B188" s="21"/>
    </row>
    <row r="189" spans="2:2" ht="12.75" customHeight="1" x14ac:dyDescent="0.3">
      <c r="B189" s="21"/>
    </row>
    <row r="190" spans="2:2" ht="12.75" customHeight="1" x14ac:dyDescent="0.3">
      <c r="B190" s="21"/>
    </row>
    <row r="191" spans="2:2" ht="12.75" customHeight="1" x14ac:dyDescent="0.3">
      <c r="B191" s="21"/>
    </row>
    <row r="192" spans="2:2" ht="12.75" customHeight="1" x14ac:dyDescent="0.3">
      <c r="B192" s="21"/>
    </row>
    <row r="193" spans="2:2" ht="12.75" customHeight="1" x14ac:dyDescent="0.3">
      <c r="B193" s="21"/>
    </row>
    <row r="194" spans="2:2" ht="12.75" customHeight="1" x14ac:dyDescent="0.3">
      <c r="B194" s="21"/>
    </row>
    <row r="195" spans="2:2" ht="12.75" customHeight="1" x14ac:dyDescent="0.3">
      <c r="B195" s="21"/>
    </row>
    <row r="196" spans="2:2" ht="12.75" customHeight="1" x14ac:dyDescent="0.3">
      <c r="B196" s="21"/>
    </row>
    <row r="197" spans="2:2" ht="12.75" customHeight="1" x14ac:dyDescent="0.3">
      <c r="B197" s="21"/>
    </row>
    <row r="198" spans="2:2" ht="12.75" customHeight="1" x14ac:dyDescent="0.3">
      <c r="B198" s="21"/>
    </row>
    <row r="199" spans="2:2" ht="12.75" customHeight="1" x14ac:dyDescent="0.3">
      <c r="B199" s="21"/>
    </row>
    <row r="200" spans="2:2" ht="12.75" customHeight="1" x14ac:dyDescent="0.3">
      <c r="B200" s="21"/>
    </row>
    <row r="201" spans="2:2" ht="12.75" customHeight="1" x14ac:dyDescent="0.3">
      <c r="B201" s="21"/>
    </row>
    <row r="202" spans="2:2" ht="12.75" customHeight="1" x14ac:dyDescent="0.3">
      <c r="B202" s="21"/>
    </row>
    <row r="203" spans="2:2" ht="12.75" customHeight="1" x14ac:dyDescent="0.3">
      <c r="B203" s="21"/>
    </row>
    <row r="204" spans="2:2" ht="12.75" customHeight="1" x14ac:dyDescent="0.3">
      <c r="B204" s="21"/>
    </row>
    <row r="205" spans="2:2" ht="12.75" customHeight="1" x14ac:dyDescent="0.3">
      <c r="B205" s="21"/>
    </row>
    <row r="206" spans="2:2" ht="12.75" customHeight="1" x14ac:dyDescent="0.3">
      <c r="B206" s="21"/>
    </row>
    <row r="207" spans="2:2" ht="12.75" customHeight="1" x14ac:dyDescent="0.3">
      <c r="B207" s="21"/>
    </row>
    <row r="208" spans="2:2" ht="12.75" customHeight="1" x14ac:dyDescent="0.3">
      <c r="B208" s="21"/>
    </row>
    <row r="209" spans="2:2" ht="12.75" customHeight="1" x14ac:dyDescent="0.3">
      <c r="B209" s="21"/>
    </row>
    <row r="210" spans="2:2" ht="12.75" customHeight="1" x14ac:dyDescent="0.3">
      <c r="B210" s="21"/>
    </row>
    <row r="211" spans="2:2" ht="12.75" customHeight="1" x14ac:dyDescent="0.3">
      <c r="B211" s="21"/>
    </row>
    <row r="212" spans="2:2" ht="12.75" customHeight="1" x14ac:dyDescent="0.3">
      <c r="B212" s="21"/>
    </row>
    <row r="213" spans="2:2" ht="12.75" customHeight="1" x14ac:dyDescent="0.3">
      <c r="B213" s="21"/>
    </row>
    <row r="214" spans="2:2" ht="12.75" customHeight="1" x14ac:dyDescent="0.3">
      <c r="B214" s="21"/>
    </row>
    <row r="215" spans="2:2" ht="12.75" customHeight="1" x14ac:dyDescent="0.3">
      <c r="B215" s="21"/>
    </row>
    <row r="216" spans="2:2" ht="12.75" customHeight="1" x14ac:dyDescent="0.3">
      <c r="B216" s="21"/>
    </row>
    <row r="217" spans="2:2" ht="12.75" customHeight="1" x14ac:dyDescent="0.3">
      <c r="B217" s="21"/>
    </row>
    <row r="218" spans="2:2" ht="12.75" customHeight="1" x14ac:dyDescent="0.3">
      <c r="B218" s="21"/>
    </row>
    <row r="219" spans="2:2" ht="12.75" customHeight="1" x14ac:dyDescent="0.3">
      <c r="B219" s="21"/>
    </row>
    <row r="220" spans="2:2" ht="12.75" customHeight="1" x14ac:dyDescent="0.3">
      <c r="B220" s="21"/>
    </row>
    <row r="221" spans="2:2" ht="12.75" customHeight="1" x14ac:dyDescent="0.3">
      <c r="B221" s="21"/>
    </row>
    <row r="222" spans="2:2" ht="12.75" customHeight="1" x14ac:dyDescent="0.3">
      <c r="B222" s="21"/>
    </row>
    <row r="223" spans="2:2" ht="12.75" customHeight="1" x14ac:dyDescent="0.3">
      <c r="B223" s="21"/>
    </row>
    <row r="224" spans="2:2" ht="12.75" customHeight="1" x14ac:dyDescent="0.3">
      <c r="B224" s="21"/>
    </row>
    <row r="225" spans="2:2" ht="12.75" customHeight="1" x14ac:dyDescent="0.3">
      <c r="B225" s="21"/>
    </row>
    <row r="226" spans="2:2" ht="12.75" customHeight="1" x14ac:dyDescent="0.3">
      <c r="B226" s="21"/>
    </row>
    <row r="227" spans="2:2" ht="12.75" customHeight="1" x14ac:dyDescent="0.3">
      <c r="B227" s="21"/>
    </row>
    <row r="228" spans="2:2" ht="12.75" customHeight="1" x14ac:dyDescent="0.3">
      <c r="B228" s="21"/>
    </row>
    <row r="229" spans="2:2" ht="12.75" customHeight="1" x14ac:dyDescent="0.3">
      <c r="B229" s="21"/>
    </row>
    <row r="230" spans="2:2" ht="12.75" customHeight="1" x14ac:dyDescent="0.3">
      <c r="B230" s="21"/>
    </row>
    <row r="231" spans="2:2" ht="12.75" customHeight="1" x14ac:dyDescent="0.3">
      <c r="B231" s="21"/>
    </row>
    <row r="232" spans="2:2" ht="12.75" customHeight="1" x14ac:dyDescent="0.3">
      <c r="B232" s="21"/>
    </row>
    <row r="233" spans="2:2" ht="12.75" customHeight="1" x14ac:dyDescent="0.3">
      <c r="B233" s="21"/>
    </row>
    <row r="234" spans="2:2" ht="12.75" customHeight="1" x14ac:dyDescent="0.3">
      <c r="B234" s="21"/>
    </row>
    <row r="235" spans="2:2" ht="12.75" customHeight="1" x14ac:dyDescent="0.3">
      <c r="B235" s="21"/>
    </row>
    <row r="236" spans="2:2" ht="12.75" customHeight="1" x14ac:dyDescent="0.3">
      <c r="B236" s="21"/>
    </row>
    <row r="237" spans="2:2" ht="12.75" customHeight="1" x14ac:dyDescent="0.3">
      <c r="B237" s="21"/>
    </row>
    <row r="238" spans="2:2" ht="12.75" customHeight="1" x14ac:dyDescent="0.3">
      <c r="B238" s="21"/>
    </row>
    <row r="239" spans="2:2" ht="12.75" customHeight="1" x14ac:dyDescent="0.3">
      <c r="B239" s="21"/>
    </row>
    <row r="240" spans="2:2" ht="12.75" customHeight="1" x14ac:dyDescent="0.3">
      <c r="B240" s="21"/>
    </row>
    <row r="241" spans="2:2" ht="12.75" customHeight="1" x14ac:dyDescent="0.3">
      <c r="B241" s="21"/>
    </row>
    <row r="242" spans="2:2" ht="12.75" customHeight="1" x14ac:dyDescent="0.3">
      <c r="B242" s="21"/>
    </row>
    <row r="243" spans="2:2" ht="12.75" customHeight="1" x14ac:dyDescent="0.3">
      <c r="B243" s="21"/>
    </row>
    <row r="244" spans="2:2" ht="12.75" customHeight="1" x14ac:dyDescent="0.3">
      <c r="B244" s="21"/>
    </row>
    <row r="245" spans="2:2" ht="12.75" customHeight="1" x14ac:dyDescent="0.3">
      <c r="B245" s="21"/>
    </row>
    <row r="246" spans="2:2" ht="12.75" customHeight="1" x14ac:dyDescent="0.3">
      <c r="B246" s="21"/>
    </row>
    <row r="247" spans="2:2" ht="12.75" customHeight="1" x14ac:dyDescent="0.3">
      <c r="B247" s="21"/>
    </row>
    <row r="248" spans="2:2" ht="12.75" customHeight="1" x14ac:dyDescent="0.3">
      <c r="B248" s="21"/>
    </row>
    <row r="249" spans="2:2" ht="12.75" customHeight="1" x14ac:dyDescent="0.3">
      <c r="B249" s="21"/>
    </row>
    <row r="250" spans="2:2" ht="12.75" customHeight="1" x14ac:dyDescent="0.3">
      <c r="B250" s="21"/>
    </row>
    <row r="251" spans="2:2" ht="12.75" customHeight="1" x14ac:dyDescent="0.3">
      <c r="B251" s="21"/>
    </row>
    <row r="252" spans="2:2" ht="12.75" customHeight="1" x14ac:dyDescent="0.3">
      <c r="B252" s="21"/>
    </row>
    <row r="253" spans="2:2" ht="12.75" customHeight="1" x14ac:dyDescent="0.3">
      <c r="B253" s="21"/>
    </row>
    <row r="254" spans="2:2" ht="12.75" customHeight="1" x14ac:dyDescent="0.3">
      <c r="B254" s="21"/>
    </row>
    <row r="255" spans="2:2" ht="12.75" customHeight="1" x14ac:dyDescent="0.3">
      <c r="B255" s="21"/>
    </row>
    <row r="256" spans="2:2" ht="12.75" customHeight="1" x14ac:dyDescent="0.3">
      <c r="B256" s="21"/>
    </row>
    <row r="257" spans="2:2" ht="12.75" customHeight="1" x14ac:dyDescent="0.3">
      <c r="B257" s="21"/>
    </row>
    <row r="258" spans="2:2" ht="12.75" customHeight="1" x14ac:dyDescent="0.3">
      <c r="B258" s="21"/>
    </row>
    <row r="259" spans="2:2" ht="12.75" customHeight="1" x14ac:dyDescent="0.3">
      <c r="B259" s="21"/>
    </row>
    <row r="260" spans="2:2" ht="12.75" customHeight="1" x14ac:dyDescent="0.3">
      <c r="B260" s="21"/>
    </row>
    <row r="261" spans="2:2" ht="12.75" customHeight="1" x14ac:dyDescent="0.3">
      <c r="B261" s="21"/>
    </row>
    <row r="262" spans="2:2" ht="12.75" customHeight="1" x14ac:dyDescent="0.3">
      <c r="B262" s="21"/>
    </row>
    <row r="263" spans="2:2" ht="12.75" customHeight="1" x14ac:dyDescent="0.3">
      <c r="B263" s="21"/>
    </row>
    <row r="264" spans="2:2" ht="12.75" customHeight="1" x14ac:dyDescent="0.3">
      <c r="B264" s="21"/>
    </row>
    <row r="265" spans="2:2" ht="12.75" customHeight="1" x14ac:dyDescent="0.3">
      <c r="B265" s="21"/>
    </row>
    <row r="266" spans="2:2" ht="12.75" customHeight="1" x14ac:dyDescent="0.3">
      <c r="B266" s="21"/>
    </row>
    <row r="267" spans="2:2" ht="12.75" customHeight="1" x14ac:dyDescent="0.3">
      <c r="B267" s="21"/>
    </row>
    <row r="268" spans="2:2" ht="12.75" customHeight="1" x14ac:dyDescent="0.3">
      <c r="B268" s="21"/>
    </row>
    <row r="269" spans="2:2" ht="12.75" customHeight="1" x14ac:dyDescent="0.3">
      <c r="B269" s="21"/>
    </row>
    <row r="270" spans="2:2" ht="12.75" customHeight="1" x14ac:dyDescent="0.3">
      <c r="B270" s="21"/>
    </row>
    <row r="271" spans="2:2" ht="12.75" customHeight="1" x14ac:dyDescent="0.3">
      <c r="B271" s="21"/>
    </row>
    <row r="272" spans="2:2" ht="12.75" customHeight="1" x14ac:dyDescent="0.3">
      <c r="B272" s="21"/>
    </row>
    <row r="273" spans="2:2" ht="12.75" customHeight="1" x14ac:dyDescent="0.3">
      <c r="B273" s="21"/>
    </row>
    <row r="274" spans="2:2" ht="12.75" customHeight="1" x14ac:dyDescent="0.3">
      <c r="B274" s="21"/>
    </row>
    <row r="275" spans="2:2" ht="12.75" customHeight="1" x14ac:dyDescent="0.3">
      <c r="B275" s="21"/>
    </row>
    <row r="276" spans="2:2" ht="12.75" customHeight="1" x14ac:dyDescent="0.3">
      <c r="B276" s="21"/>
    </row>
    <row r="277" spans="2:2" ht="12.75" customHeight="1" x14ac:dyDescent="0.3">
      <c r="B277" s="21"/>
    </row>
    <row r="278" spans="2:2" ht="12.75" customHeight="1" x14ac:dyDescent="0.3">
      <c r="B278" s="21"/>
    </row>
    <row r="279" spans="2:2" ht="12.75" customHeight="1" x14ac:dyDescent="0.3">
      <c r="B279" s="21"/>
    </row>
    <row r="280" spans="2:2" ht="12.75" customHeight="1" x14ac:dyDescent="0.3">
      <c r="B280" s="21"/>
    </row>
    <row r="281" spans="2:2" ht="12.75" customHeight="1" x14ac:dyDescent="0.3">
      <c r="B281" s="21"/>
    </row>
    <row r="282" spans="2:2" ht="12.75" customHeight="1" x14ac:dyDescent="0.3">
      <c r="B282" s="21"/>
    </row>
    <row r="283" spans="2:2" ht="12.75" customHeight="1" x14ac:dyDescent="0.3">
      <c r="B283" s="21"/>
    </row>
    <row r="284" spans="2:2" ht="12.75" customHeight="1" x14ac:dyDescent="0.3">
      <c r="B284" s="21"/>
    </row>
    <row r="285" spans="2:2" ht="12.75" customHeight="1" x14ac:dyDescent="0.3">
      <c r="B285" s="21"/>
    </row>
    <row r="286" spans="2:2" ht="12.75" customHeight="1" x14ac:dyDescent="0.3">
      <c r="B286" s="21"/>
    </row>
    <row r="287" spans="2:2" ht="12.75" customHeight="1" x14ac:dyDescent="0.3">
      <c r="B287" s="21"/>
    </row>
    <row r="288" spans="2:2" ht="12.75" customHeight="1" x14ac:dyDescent="0.3">
      <c r="B288" s="21"/>
    </row>
    <row r="289" spans="2:2" ht="12.75" customHeight="1" x14ac:dyDescent="0.3">
      <c r="B289" s="21"/>
    </row>
    <row r="290" spans="2:2" ht="12.75" customHeight="1" x14ac:dyDescent="0.3">
      <c r="B290" s="21"/>
    </row>
    <row r="291" spans="2:2" ht="12.75" customHeight="1" x14ac:dyDescent="0.3">
      <c r="B291" s="21"/>
    </row>
    <row r="292" spans="2:2" ht="12.75" customHeight="1" x14ac:dyDescent="0.3">
      <c r="B292" s="21"/>
    </row>
    <row r="293" spans="2:2" ht="12.75" customHeight="1" x14ac:dyDescent="0.3">
      <c r="B293" s="21"/>
    </row>
    <row r="294" spans="2:2" ht="12.75" customHeight="1" x14ac:dyDescent="0.3">
      <c r="B294" s="21"/>
    </row>
    <row r="295" spans="2:2" ht="12.75" customHeight="1" x14ac:dyDescent="0.3">
      <c r="B295" s="21"/>
    </row>
    <row r="296" spans="2:2" ht="12.75" customHeight="1" x14ac:dyDescent="0.3">
      <c r="B296" s="21"/>
    </row>
    <row r="297" spans="2:2" ht="12.75" customHeight="1" x14ac:dyDescent="0.3">
      <c r="B297" s="21"/>
    </row>
    <row r="298" spans="2:2" ht="12.75" customHeight="1" x14ac:dyDescent="0.3">
      <c r="B298" s="21"/>
    </row>
    <row r="299" spans="2:2" ht="12.75" customHeight="1" x14ac:dyDescent="0.3">
      <c r="B299" s="21"/>
    </row>
    <row r="300" spans="2:2" ht="12.75" customHeight="1" x14ac:dyDescent="0.3">
      <c r="B300" s="21"/>
    </row>
    <row r="301" spans="2:2" ht="12.75" customHeight="1" x14ac:dyDescent="0.3">
      <c r="B301" s="21"/>
    </row>
    <row r="302" spans="2:2" ht="12.75" customHeight="1" x14ac:dyDescent="0.3">
      <c r="B302" s="21"/>
    </row>
    <row r="303" spans="2:2" ht="12.75" customHeight="1" x14ac:dyDescent="0.3">
      <c r="B303" s="21"/>
    </row>
    <row r="304" spans="2:2" ht="12.75" customHeight="1" x14ac:dyDescent="0.3">
      <c r="B304" s="21"/>
    </row>
    <row r="305" spans="2:2" ht="12.75" customHeight="1" x14ac:dyDescent="0.3">
      <c r="B305" s="21"/>
    </row>
    <row r="306" spans="2:2" ht="12.75" customHeight="1" x14ac:dyDescent="0.3">
      <c r="B306" s="21"/>
    </row>
    <row r="307" spans="2:2" ht="12.75" customHeight="1" x14ac:dyDescent="0.3">
      <c r="B307" s="21"/>
    </row>
    <row r="308" spans="2:2" ht="12.75" customHeight="1" x14ac:dyDescent="0.3">
      <c r="B308" s="21"/>
    </row>
    <row r="309" spans="2:2" ht="12.75" customHeight="1" x14ac:dyDescent="0.3">
      <c r="B309" s="21"/>
    </row>
    <row r="310" spans="2:2" ht="12.75" customHeight="1" x14ac:dyDescent="0.3">
      <c r="B310" s="21"/>
    </row>
    <row r="311" spans="2:2" ht="12.75" customHeight="1" x14ac:dyDescent="0.3">
      <c r="B311" s="21"/>
    </row>
    <row r="312" spans="2:2" ht="12.75" customHeight="1" x14ac:dyDescent="0.3">
      <c r="B312" s="21"/>
    </row>
    <row r="313" spans="2:2" ht="12.75" customHeight="1" x14ac:dyDescent="0.3">
      <c r="B313" s="21"/>
    </row>
    <row r="314" spans="2:2" ht="12.75" customHeight="1" x14ac:dyDescent="0.3">
      <c r="B314" s="21"/>
    </row>
    <row r="315" spans="2:2" ht="12.75" customHeight="1" x14ac:dyDescent="0.3">
      <c r="B315" s="21"/>
    </row>
    <row r="316" spans="2:2" ht="12.75" customHeight="1" x14ac:dyDescent="0.3">
      <c r="B316" s="21"/>
    </row>
    <row r="317" spans="2:2" ht="12.75" customHeight="1" x14ac:dyDescent="0.3">
      <c r="B317" s="21"/>
    </row>
    <row r="318" spans="2:2" ht="12.75" customHeight="1" x14ac:dyDescent="0.3">
      <c r="B318" s="21"/>
    </row>
    <row r="319" spans="2:2" ht="12.75" customHeight="1" x14ac:dyDescent="0.3">
      <c r="B319" s="21"/>
    </row>
    <row r="320" spans="2:2" ht="12.75" customHeight="1" x14ac:dyDescent="0.3">
      <c r="B320" s="21"/>
    </row>
    <row r="321" spans="2:2" ht="12.75" customHeight="1" x14ac:dyDescent="0.3">
      <c r="B321" s="21"/>
    </row>
    <row r="322" spans="2:2" ht="12.75" customHeight="1" x14ac:dyDescent="0.3">
      <c r="B322" s="21"/>
    </row>
    <row r="323" spans="2:2" ht="12.75" customHeight="1" x14ac:dyDescent="0.3">
      <c r="B323" s="21"/>
    </row>
    <row r="324" spans="2:2" ht="12.75" customHeight="1" x14ac:dyDescent="0.3">
      <c r="B324" s="21"/>
    </row>
    <row r="325" spans="2:2" ht="12.75" customHeight="1" x14ac:dyDescent="0.3">
      <c r="B325" s="21"/>
    </row>
    <row r="326" spans="2:2" ht="12.75" customHeight="1" x14ac:dyDescent="0.3">
      <c r="B326" s="21"/>
    </row>
    <row r="327" spans="2:2" ht="12.75" customHeight="1" x14ac:dyDescent="0.3">
      <c r="B327" s="21"/>
    </row>
    <row r="328" spans="2:2" ht="12.75" customHeight="1" x14ac:dyDescent="0.3">
      <c r="B328" s="21"/>
    </row>
    <row r="329" spans="2:2" ht="12.75" customHeight="1" x14ac:dyDescent="0.3">
      <c r="B329" s="21"/>
    </row>
    <row r="330" spans="2:2" ht="12.75" customHeight="1" x14ac:dyDescent="0.3">
      <c r="B330" s="21"/>
    </row>
    <row r="331" spans="2:2" ht="12.75" customHeight="1" x14ac:dyDescent="0.3">
      <c r="B331" s="21"/>
    </row>
    <row r="332" spans="2:2" ht="12.75" customHeight="1" x14ac:dyDescent="0.3">
      <c r="B332" s="21"/>
    </row>
    <row r="333" spans="2:2" ht="12.75" customHeight="1" x14ac:dyDescent="0.3">
      <c r="B333" s="21"/>
    </row>
    <row r="334" spans="2:2" ht="12.75" customHeight="1" x14ac:dyDescent="0.3">
      <c r="B334" s="21"/>
    </row>
    <row r="335" spans="2:2" ht="12.75" customHeight="1" x14ac:dyDescent="0.3">
      <c r="B335" s="21"/>
    </row>
    <row r="336" spans="2:2" ht="12.75" customHeight="1" x14ac:dyDescent="0.3">
      <c r="B336" s="21"/>
    </row>
    <row r="337" spans="2:2" ht="12.75" customHeight="1" x14ac:dyDescent="0.3">
      <c r="B337" s="21"/>
    </row>
    <row r="338" spans="2:2" ht="12.75" customHeight="1" x14ac:dyDescent="0.3">
      <c r="B338" s="21"/>
    </row>
    <row r="339" spans="2:2" ht="12.75" customHeight="1" x14ac:dyDescent="0.3">
      <c r="B339" s="21"/>
    </row>
    <row r="340" spans="2:2" ht="12.75" customHeight="1" x14ac:dyDescent="0.3">
      <c r="B340" s="21"/>
    </row>
    <row r="341" spans="2:2" ht="12.75" customHeight="1" x14ac:dyDescent="0.3">
      <c r="B341" s="21"/>
    </row>
    <row r="342" spans="2:2" ht="12.75" customHeight="1" x14ac:dyDescent="0.3">
      <c r="B342" s="21"/>
    </row>
    <row r="343" spans="2:2" ht="12.75" customHeight="1" x14ac:dyDescent="0.3">
      <c r="B343" s="21"/>
    </row>
    <row r="344" spans="2:2" ht="12.75" customHeight="1" x14ac:dyDescent="0.3">
      <c r="B344" s="21"/>
    </row>
    <row r="345" spans="2:2" ht="12.75" customHeight="1" x14ac:dyDescent="0.3">
      <c r="B345" s="21"/>
    </row>
    <row r="346" spans="2:2" ht="12.75" customHeight="1" x14ac:dyDescent="0.3">
      <c r="B346" s="21"/>
    </row>
    <row r="347" spans="2:2" ht="12.75" customHeight="1" x14ac:dyDescent="0.3">
      <c r="B347" s="21"/>
    </row>
    <row r="348" spans="2:2" ht="12.75" customHeight="1" x14ac:dyDescent="0.3">
      <c r="B348" s="21"/>
    </row>
    <row r="349" spans="2:2" ht="12.75" customHeight="1" x14ac:dyDescent="0.3">
      <c r="B349" s="21"/>
    </row>
    <row r="350" spans="2:2" ht="12.75" customHeight="1" x14ac:dyDescent="0.3">
      <c r="B350" s="21"/>
    </row>
    <row r="351" spans="2:2" ht="12.75" customHeight="1" x14ac:dyDescent="0.3">
      <c r="B351" s="21"/>
    </row>
    <row r="352" spans="2:2" ht="12.75" customHeight="1" x14ac:dyDescent="0.3">
      <c r="B352" s="21"/>
    </row>
    <row r="353" spans="2:2" ht="12.75" customHeight="1" x14ac:dyDescent="0.3">
      <c r="B353" s="21"/>
    </row>
    <row r="354" spans="2:2" ht="12.75" customHeight="1" x14ac:dyDescent="0.3">
      <c r="B354" s="21"/>
    </row>
    <row r="355" spans="2:2" ht="12.75" customHeight="1" x14ac:dyDescent="0.3">
      <c r="B355" s="21"/>
    </row>
    <row r="356" spans="2:2" ht="12.75" customHeight="1" x14ac:dyDescent="0.3">
      <c r="B356" s="21"/>
    </row>
    <row r="357" spans="2:2" ht="12.75" customHeight="1" x14ac:dyDescent="0.3">
      <c r="B357" s="21"/>
    </row>
    <row r="358" spans="2:2" ht="12.75" customHeight="1" x14ac:dyDescent="0.3">
      <c r="B358" s="21"/>
    </row>
    <row r="359" spans="2:2" ht="12.75" customHeight="1" x14ac:dyDescent="0.3">
      <c r="B359" s="21"/>
    </row>
    <row r="360" spans="2:2" ht="12.75" customHeight="1" x14ac:dyDescent="0.3">
      <c r="B360" s="21"/>
    </row>
    <row r="361" spans="2:2" ht="12.75" customHeight="1" x14ac:dyDescent="0.3">
      <c r="B361" s="21"/>
    </row>
    <row r="362" spans="2:2" ht="12.75" customHeight="1" x14ac:dyDescent="0.3">
      <c r="B362" s="21"/>
    </row>
    <row r="363" spans="2:2" ht="12.75" customHeight="1" x14ac:dyDescent="0.3">
      <c r="B363" s="21"/>
    </row>
    <row r="364" spans="2:2" ht="12.75" customHeight="1" x14ac:dyDescent="0.3">
      <c r="B364" s="21"/>
    </row>
    <row r="365" spans="2:2" ht="12.75" customHeight="1" x14ac:dyDescent="0.3">
      <c r="B365" s="21"/>
    </row>
    <row r="366" spans="2:2" ht="12.75" customHeight="1" x14ac:dyDescent="0.3">
      <c r="B366" s="21"/>
    </row>
    <row r="367" spans="2:2" ht="12.75" customHeight="1" x14ac:dyDescent="0.3">
      <c r="B367" s="21"/>
    </row>
    <row r="368" spans="2:2" ht="12.75" customHeight="1" x14ac:dyDescent="0.3">
      <c r="B368" s="21"/>
    </row>
    <row r="369" spans="2:2" ht="12.75" customHeight="1" x14ac:dyDescent="0.3">
      <c r="B369" s="21"/>
    </row>
    <row r="370" spans="2:2" ht="12.75" customHeight="1" x14ac:dyDescent="0.3">
      <c r="B370" s="21"/>
    </row>
    <row r="371" spans="2:2" ht="12.75" customHeight="1" x14ac:dyDescent="0.3">
      <c r="B371" s="21"/>
    </row>
    <row r="372" spans="2:2" ht="12.75" customHeight="1" x14ac:dyDescent="0.3">
      <c r="B372" s="21"/>
    </row>
    <row r="373" spans="2:2" ht="12.75" customHeight="1" x14ac:dyDescent="0.3">
      <c r="B373" s="21"/>
    </row>
    <row r="374" spans="2:2" ht="12.75" customHeight="1" x14ac:dyDescent="0.3">
      <c r="B374" s="21"/>
    </row>
    <row r="375" spans="2:2" ht="12.75" customHeight="1" x14ac:dyDescent="0.3">
      <c r="B375" s="21"/>
    </row>
    <row r="376" spans="2:2" ht="12.75" customHeight="1" x14ac:dyDescent="0.3">
      <c r="B376" s="21"/>
    </row>
    <row r="377" spans="2:2" ht="12.75" customHeight="1" x14ac:dyDescent="0.3">
      <c r="B377" s="21"/>
    </row>
    <row r="378" spans="2:2" ht="12.75" customHeight="1" x14ac:dyDescent="0.3">
      <c r="B378" s="21"/>
    </row>
    <row r="379" spans="2:2" ht="12.75" customHeight="1" x14ac:dyDescent="0.3">
      <c r="B379" s="21"/>
    </row>
    <row r="380" spans="2:2" ht="12.75" customHeight="1" x14ac:dyDescent="0.3">
      <c r="B380" s="21"/>
    </row>
    <row r="381" spans="2:2" ht="12.75" customHeight="1" x14ac:dyDescent="0.3">
      <c r="B381" s="21"/>
    </row>
    <row r="382" spans="2:2" ht="12.75" customHeight="1" x14ac:dyDescent="0.3">
      <c r="B382" s="21"/>
    </row>
    <row r="383" spans="2:2" ht="12.75" customHeight="1" x14ac:dyDescent="0.3">
      <c r="B383" s="21"/>
    </row>
    <row r="384" spans="2:2" ht="12.75" customHeight="1" x14ac:dyDescent="0.3">
      <c r="B384" s="21"/>
    </row>
    <row r="385" spans="2:2" ht="12.75" customHeight="1" x14ac:dyDescent="0.3">
      <c r="B385" s="21"/>
    </row>
    <row r="386" spans="2:2" ht="12.75" customHeight="1" x14ac:dyDescent="0.3">
      <c r="B386" s="21"/>
    </row>
    <row r="387" spans="2:2" ht="12.75" customHeight="1" x14ac:dyDescent="0.3">
      <c r="B387" s="21"/>
    </row>
    <row r="388" spans="2:2" ht="12.75" customHeight="1" x14ac:dyDescent="0.3">
      <c r="B388" s="21"/>
    </row>
    <row r="389" spans="2:2" ht="12.75" customHeight="1" x14ac:dyDescent="0.3">
      <c r="B389" s="21"/>
    </row>
    <row r="390" spans="2:2" ht="12.75" customHeight="1" x14ac:dyDescent="0.3">
      <c r="B390" s="21"/>
    </row>
    <row r="391" spans="2:2" ht="12.75" customHeight="1" x14ac:dyDescent="0.3">
      <c r="B391" s="21"/>
    </row>
    <row r="392" spans="2:2" ht="12.75" customHeight="1" x14ac:dyDescent="0.3">
      <c r="B392" s="21"/>
    </row>
    <row r="393" spans="2:2" ht="12.75" customHeight="1" x14ac:dyDescent="0.3">
      <c r="B393" s="21"/>
    </row>
    <row r="394" spans="2:2" ht="12.75" customHeight="1" x14ac:dyDescent="0.3">
      <c r="B394" s="21"/>
    </row>
    <row r="395" spans="2:2" ht="12.75" customHeight="1" x14ac:dyDescent="0.3">
      <c r="B395" s="21"/>
    </row>
    <row r="396" spans="2:2" ht="12.75" customHeight="1" x14ac:dyDescent="0.3">
      <c r="B396" s="21"/>
    </row>
    <row r="397" spans="2:2" ht="12.75" customHeight="1" x14ac:dyDescent="0.3">
      <c r="B397" s="21"/>
    </row>
    <row r="398" spans="2:2" ht="12.75" customHeight="1" x14ac:dyDescent="0.3">
      <c r="B398" s="21"/>
    </row>
    <row r="399" spans="2:2" ht="12.75" customHeight="1" x14ac:dyDescent="0.3">
      <c r="B399" s="21"/>
    </row>
    <row r="400" spans="2:2" ht="12.75" customHeight="1" x14ac:dyDescent="0.3">
      <c r="B400" s="21"/>
    </row>
    <row r="401" spans="2:2" ht="12.75" customHeight="1" x14ac:dyDescent="0.3">
      <c r="B401" s="21"/>
    </row>
    <row r="402" spans="2:2" ht="12.75" customHeight="1" x14ac:dyDescent="0.3">
      <c r="B402" s="21"/>
    </row>
    <row r="403" spans="2:2" ht="12.75" customHeight="1" x14ac:dyDescent="0.3">
      <c r="B403" s="21"/>
    </row>
    <row r="404" spans="2:2" ht="12.75" customHeight="1" x14ac:dyDescent="0.3">
      <c r="B404" s="21"/>
    </row>
    <row r="405" spans="2:2" ht="12.75" customHeight="1" x14ac:dyDescent="0.3">
      <c r="B405" s="21"/>
    </row>
    <row r="406" spans="2:2" ht="12.75" customHeight="1" x14ac:dyDescent="0.3">
      <c r="B406" s="21"/>
    </row>
    <row r="407" spans="2:2" ht="12.75" customHeight="1" x14ac:dyDescent="0.3">
      <c r="B407" s="21"/>
    </row>
    <row r="408" spans="2:2" ht="12.75" customHeight="1" x14ac:dyDescent="0.3">
      <c r="B408" s="21"/>
    </row>
    <row r="409" spans="2:2" ht="12.75" customHeight="1" x14ac:dyDescent="0.3">
      <c r="B409" s="21"/>
    </row>
    <row r="410" spans="2:2" ht="12.75" customHeight="1" x14ac:dyDescent="0.3">
      <c r="B410" s="21"/>
    </row>
    <row r="411" spans="2:2" ht="12.75" customHeight="1" x14ac:dyDescent="0.3">
      <c r="B411" s="21"/>
    </row>
    <row r="412" spans="2:2" ht="12.75" customHeight="1" x14ac:dyDescent="0.3">
      <c r="B412" s="21"/>
    </row>
    <row r="413" spans="2:2" ht="12.75" customHeight="1" x14ac:dyDescent="0.3">
      <c r="B413" s="21"/>
    </row>
    <row r="414" spans="2:2" ht="12.75" customHeight="1" x14ac:dyDescent="0.3">
      <c r="B414" s="21"/>
    </row>
    <row r="415" spans="2:2" ht="12.75" customHeight="1" x14ac:dyDescent="0.3">
      <c r="B415" s="21"/>
    </row>
    <row r="416" spans="2:2" ht="12.75" customHeight="1" x14ac:dyDescent="0.3">
      <c r="B416" s="21"/>
    </row>
    <row r="417" spans="2:2" ht="12.75" customHeight="1" x14ac:dyDescent="0.3">
      <c r="B417" s="21"/>
    </row>
    <row r="418" spans="2:2" ht="12.75" customHeight="1" x14ac:dyDescent="0.3">
      <c r="B418" s="21"/>
    </row>
    <row r="419" spans="2:2" ht="12.75" customHeight="1" x14ac:dyDescent="0.3">
      <c r="B419" s="21"/>
    </row>
    <row r="420" spans="2:2" ht="12.75" customHeight="1" x14ac:dyDescent="0.3">
      <c r="B420" s="21"/>
    </row>
    <row r="421" spans="2:2" ht="12.75" customHeight="1" x14ac:dyDescent="0.3">
      <c r="B421" s="21"/>
    </row>
    <row r="422" spans="2:2" ht="12.75" customHeight="1" x14ac:dyDescent="0.3">
      <c r="B422" s="21"/>
    </row>
    <row r="423" spans="2:2" ht="12.75" customHeight="1" x14ac:dyDescent="0.3">
      <c r="B423" s="21"/>
    </row>
    <row r="424" spans="2:2" ht="12.75" customHeight="1" x14ac:dyDescent="0.3">
      <c r="B424" s="21"/>
    </row>
    <row r="425" spans="2:2" ht="12.75" customHeight="1" x14ac:dyDescent="0.3">
      <c r="B425" s="21"/>
    </row>
    <row r="426" spans="2:2" ht="12.75" customHeight="1" x14ac:dyDescent="0.3">
      <c r="B426" s="21"/>
    </row>
    <row r="427" spans="2:2" ht="12.75" customHeight="1" x14ac:dyDescent="0.3">
      <c r="B427" s="21"/>
    </row>
    <row r="428" spans="2:2" ht="12.75" customHeight="1" x14ac:dyDescent="0.3">
      <c r="B428" s="21"/>
    </row>
    <row r="429" spans="2:2" ht="12.75" customHeight="1" x14ac:dyDescent="0.3">
      <c r="B429" s="21"/>
    </row>
    <row r="430" spans="2:2" ht="12.75" customHeight="1" x14ac:dyDescent="0.3">
      <c r="B430" s="21"/>
    </row>
    <row r="431" spans="2:2" ht="12.75" customHeight="1" x14ac:dyDescent="0.3">
      <c r="B431" s="21"/>
    </row>
    <row r="432" spans="2:2" ht="12.75" customHeight="1" x14ac:dyDescent="0.3">
      <c r="B432" s="21"/>
    </row>
    <row r="433" spans="2:2" ht="12.75" customHeight="1" x14ac:dyDescent="0.3">
      <c r="B433" s="21"/>
    </row>
    <row r="434" spans="2:2" ht="12.75" customHeight="1" x14ac:dyDescent="0.3">
      <c r="B434" s="21"/>
    </row>
    <row r="435" spans="2:2" ht="12.75" customHeight="1" x14ac:dyDescent="0.3">
      <c r="B435" s="21"/>
    </row>
    <row r="436" spans="2:2" ht="12.75" customHeight="1" x14ac:dyDescent="0.3">
      <c r="B436" s="21"/>
    </row>
    <row r="437" spans="2:2" ht="12.75" customHeight="1" x14ac:dyDescent="0.3">
      <c r="B437" s="21"/>
    </row>
    <row r="438" spans="2:2" ht="12.75" customHeight="1" x14ac:dyDescent="0.3">
      <c r="B438" s="21"/>
    </row>
    <row r="439" spans="2:2" ht="12.75" customHeight="1" x14ac:dyDescent="0.3">
      <c r="B439" s="21"/>
    </row>
    <row r="440" spans="2:2" ht="12.75" customHeight="1" x14ac:dyDescent="0.3">
      <c r="B440" s="21"/>
    </row>
    <row r="441" spans="2:2" ht="12.75" customHeight="1" x14ac:dyDescent="0.3">
      <c r="B441" s="21"/>
    </row>
    <row r="442" spans="2:2" ht="12.75" customHeight="1" x14ac:dyDescent="0.3">
      <c r="B442" s="21"/>
    </row>
    <row r="443" spans="2:2" ht="12.75" customHeight="1" x14ac:dyDescent="0.3">
      <c r="B443" s="21"/>
    </row>
    <row r="444" spans="2:2" ht="12.75" customHeight="1" x14ac:dyDescent="0.3">
      <c r="B444" s="21"/>
    </row>
    <row r="445" spans="2:2" ht="12.75" customHeight="1" x14ac:dyDescent="0.3">
      <c r="B445" s="21"/>
    </row>
    <row r="446" spans="2:2" ht="12.75" customHeight="1" x14ac:dyDescent="0.3">
      <c r="B446" s="21"/>
    </row>
    <row r="447" spans="2:2" ht="12.75" customHeight="1" x14ac:dyDescent="0.3">
      <c r="B447" s="21"/>
    </row>
    <row r="448" spans="2:2" ht="12.75" customHeight="1" x14ac:dyDescent="0.3">
      <c r="B448" s="21"/>
    </row>
    <row r="449" spans="2:2" ht="12.75" customHeight="1" x14ac:dyDescent="0.3">
      <c r="B449" s="21"/>
    </row>
    <row r="450" spans="2:2" ht="12.75" customHeight="1" x14ac:dyDescent="0.3">
      <c r="B450" s="21"/>
    </row>
    <row r="451" spans="2:2" ht="12.75" customHeight="1" x14ac:dyDescent="0.3">
      <c r="B451" s="21"/>
    </row>
    <row r="452" spans="2:2" ht="12.75" customHeight="1" x14ac:dyDescent="0.3">
      <c r="B452" s="21"/>
    </row>
    <row r="453" spans="2:2" ht="12.75" customHeight="1" x14ac:dyDescent="0.3">
      <c r="B453" s="21"/>
    </row>
    <row r="454" spans="2:2" ht="12.75" customHeight="1" x14ac:dyDescent="0.3">
      <c r="B454" s="21"/>
    </row>
    <row r="455" spans="2:2" ht="12.75" customHeight="1" x14ac:dyDescent="0.3">
      <c r="B455" s="21"/>
    </row>
    <row r="456" spans="2:2" ht="12.75" customHeight="1" x14ac:dyDescent="0.3">
      <c r="B456" s="21"/>
    </row>
    <row r="457" spans="2:2" ht="12.75" customHeight="1" x14ac:dyDescent="0.3">
      <c r="B457" s="21"/>
    </row>
    <row r="458" spans="2:2" ht="12.75" customHeight="1" x14ac:dyDescent="0.3">
      <c r="B458" s="21"/>
    </row>
    <row r="459" spans="2:2" ht="12.75" customHeight="1" x14ac:dyDescent="0.3">
      <c r="B459" s="21"/>
    </row>
    <row r="460" spans="2:2" ht="12.75" customHeight="1" x14ac:dyDescent="0.3">
      <c r="B460" s="21"/>
    </row>
    <row r="461" spans="2:2" ht="12.75" customHeight="1" x14ac:dyDescent="0.3">
      <c r="B461" s="21"/>
    </row>
    <row r="462" spans="2:2" ht="12.75" customHeight="1" x14ac:dyDescent="0.3">
      <c r="B462" s="21"/>
    </row>
    <row r="463" spans="2:2" ht="12.75" customHeight="1" x14ac:dyDescent="0.3">
      <c r="B463" s="21"/>
    </row>
    <row r="464" spans="2:2" ht="12.75" customHeight="1" x14ac:dyDescent="0.3">
      <c r="B464" s="21"/>
    </row>
    <row r="465" spans="2:2" ht="12.75" customHeight="1" x14ac:dyDescent="0.3">
      <c r="B465" s="21"/>
    </row>
    <row r="466" spans="2:2" ht="12.75" customHeight="1" x14ac:dyDescent="0.3">
      <c r="B466" s="21"/>
    </row>
    <row r="467" spans="2:2" ht="12.75" customHeight="1" x14ac:dyDescent="0.3">
      <c r="B467" s="21"/>
    </row>
    <row r="468" spans="2:2" ht="12.75" customHeight="1" x14ac:dyDescent="0.3">
      <c r="B468" s="21"/>
    </row>
    <row r="469" spans="2:2" ht="12.75" customHeight="1" x14ac:dyDescent="0.3">
      <c r="B469" s="21"/>
    </row>
    <row r="470" spans="2:2" ht="12.75" customHeight="1" x14ac:dyDescent="0.3">
      <c r="B470" s="21"/>
    </row>
    <row r="471" spans="2:2" ht="12.75" customHeight="1" x14ac:dyDescent="0.3">
      <c r="B471" s="21"/>
    </row>
    <row r="472" spans="2:2" ht="12.75" customHeight="1" x14ac:dyDescent="0.3">
      <c r="B472" s="21"/>
    </row>
    <row r="473" spans="2:2" ht="12.75" customHeight="1" x14ac:dyDescent="0.3">
      <c r="B473" s="21"/>
    </row>
    <row r="474" spans="2:2" ht="12.75" customHeight="1" x14ac:dyDescent="0.3">
      <c r="B474" s="21"/>
    </row>
    <row r="475" spans="2:2" ht="12.75" customHeight="1" x14ac:dyDescent="0.3">
      <c r="B475" s="21"/>
    </row>
    <row r="476" spans="2:2" ht="12.75" customHeight="1" x14ac:dyDescent="0.3">
      <c r="B476" s="21"/>
    </row>
    <row r="477" spans="2:2" ht="12.75" customHeight="1" x14ac:dyDescent="0.3">
      <c r="B477" s="21"/>
    </row>
    <row r="478" spans="2:2" ht="12.75" customHeight="1" x14ac:dyDescent="0.3">
      <c r="B478" s="21"/>
    </row>
    <row r="479" spans="2:2" ht="12.75" customHeight="1" x14ac:dyDescent="0.3">
      <c r="B479" s="21"/>
    </row>
    <row r="480" spans="2:2" ht="12.75" customHeight="1" x14ac:dyDescent="0.3">
      <c r="B480" s="21"/>
    </row>
    <row r="481" spans="2:2" ht="12.75" customHeight="1" x14ac:dyDescent="0.3">
      <c r="B481" s="21"/>
    </row>
    <row r="482" spans="2:2" ht="12.75" customHeight="1" x14ac:dyDescent="0.3">
      <c r="B482" s="21"/>
    </row>
    <row r="483" spans="2:2" ht="12.75" customHeight="1" x14ac:dyDescent="0.3">
      <c r="B483" s="21"/>
    </row>
    <row r="484" spans="2:2" ht="12.75" customHeight="1" x14ac:dyDescent="0.3">
      <c r="B484" s="21"/>
    </row>
    <row r="485" spans="2:2" ht="12.75" customHeight="1" x14ac:dyDescent="0.3">
      <c r="B485" s="21"/>
    </row>
    <row r="486" spans="2:2" ht="12.75" customHeight="1" x14ac:dyDescent="0.3">
      <c r="B486" s="21"/>
    </row>
    <row r="487" spans="2:2" ht="12.75" customHeight="1" x14ac:dyDescent="0.3">
      <c r="B487" s="21"/>
    </row>
    <row r="488" spans="2:2" ht="12.75" customHeight="1" x14ac:dyDescent="0.3">
      <c r="B488" s="21"/>
    </row>
    <row r="489" spans="2:2" ht="12.75" customHeight="1" x14ac:dyDescent="0.3">
      <c r="B489" s="21"/>
    </row>
    <row r="490" spans="2:2" ht="12.75" customHeight="1" x14ac:dyDescent="0.3">
      <c r="B490" s="21"/>
    </row>
    <row r="491" spans="2:2" ht="12.75" customHeight="1" x14ac:dyDescent="0.3">
      <c r="B491" s="21"/>
    </row>
    <row r="492" spans="2:2" ht="12.75" customHeight="1" x14ac:dyDescent="0.3">
      <c r="B492" s="21"/>
    </row>
    <row r="493" spans="2:2" ht="12.75" customHeight="1" x14ac:dyDescent="0.3">
      <c r="B493" s="21"/>
    </row>
    <row r="494" spans="2:2" ht="12.75" customHeight="1" x14ac:dyDescent="0.3">
      <c r="B494" s="21"/>
    </row>
    <row r="495" spans="2:2" ht="12.75" customHeight="1" x14ac:dyDescent="0.3">
      <c r="B495" s="21"/>
    </row>
    <row r="496" spans="2:2" ht="12.75" customHeight="1" x14ac:dyDescent="0.3">
      <c r="B496" s="21"/>
    </row>
    <row r="497" spans="2:2" ht="12.75" customHeight="1" x14ac:dyDescent="0.3">
      <c r="B497" s="21"/>
    </row>
    <row r="498" spans="2:2" ht="12.75" customHeight="1" x14ac:dyDescent="0.3">
      <c r="B498" s="21"/>
    </row>
    <row r="499" spans="2:2" ht="12.75" customHeight="1" x14ac:dyDescent="0.3">
      <c r="B499" s="21"/>
    </row>
    <row r="500" spans="2:2" ht="12.75" customHeight="1" x14ac:dyDescent="0.3">
      <c r="B500" s="21"/>
    </row>
    <row r="501" spans="2:2" ht="12.75" customHeight="1" x14ac:dyDescent="0.3">
      <c r="B501" s="21"/>
    </row>
    <row r="502" spans="2:2" ht="12.75" customHeight="1" x14ac:dyDescent="0.3">
      <c r="B502" s="21"/>
    </row>
    <row r="503" spans="2:2" ht="12.75" customHeight="1" x14ac:dyDescent="0.3">
      <c r="B503" s="21"/>
    </row>
    <row r="504" spans="2:2" ht="12.75" customHeight="1" x14ac:dyDescent="0.3">
      <c r="B504" s="21"/>
    </row>
    <row r="505" spans="2:2" ht="12.75" customHeight="1" x14ac:dyDescent="0.3">
      <c r="B505" s="21"/>
    </row>
    <row r="506" spans="2:2" ht="12.75" customHeight="1" x14ac:dyDescent="0.3">
      <c r="B506" s="21"/>
    </row>
    <row r="507" spans="2:2" ht="12.75" customHeight="1" x14ac:dyDescent="0.3">
      <c r="B507" s="21"/>
    </row>
    <row r="508" spans="2:2" ht="12.75" customHeight="1" x14ac:dyDescent="0.3">
      <c r="B508" s="21"/>
    </row>
    <row r="509" spans="2:2" ht="12.75" customHeight="1" x14ac:dyDescent="0.3">
      <c r="B509" s="21"/>
    </row>
    <row r="510" spans="2:2" ht="12.75" customHeight="1" x14ac:dyDescent="0.3">
      <c r="B510" s="21"/>
    </row>
    <row r="511" spans="2:2" ht="12.75" customHeight="1" x14ac:dyDescent="0.3">
      <c r="B511" s="21"/>
    </row>
    <row r="512" spans="2:2" ht="12.75" customHeight="1" x14ac:dyDescent="0.3">
      <c r="B512" s="21"/>
    </row>
    <row r="513" spans="2:2" ht="12.75" customHeight="1" x14ac:dyDescent="0.3">
      <c r="B513" s="21"/>
    </row>
    <row r="514" spans="2:2" ht="12.75" customHeight="1" x14ac:dyDescent="0.3">
      <c r="B514" s="21"/>
    </row>
    <row r="515" spans="2:2" ht="12.75" customHeight="1" x14ac:dyDescent="0.3">
      <c r="B515" s="21"/>
    </row>
    <row r="516" spans="2:2" ht="12.75" customHeight="1" x14ac:dyDescent="0.3">
      <c r="B516" s="21"/>
    </row>
    <row r="517" spans="2:2" ht="12.75" customHeight="1" x14ac:dyDescent="0.3">
      <c r="B517" s="21"/>
    </row>
    <row r="518" spans="2:2" ht="12.75" customHeight="1" x14ac:dyDescent="0.3">
      <c r="B518" s="21"/>
    </row>
    <row r="519" spans="2:2" ht="12.75" customHeight="1" x14ac:dyDescent="0.3">
      <c r="B519" s="21"/>
    </row>
    <row r="520" spans="2:2" ht="12.75" customHeight="1" x14ac:dyDescent="0.3">
      <c r="B520" s="21"/>
    </row>
    <row r="521" spans="2:2" ht="12.75" customHeight="1" x14ac:dyDescent="0.3">
      <c r="B521" s="21"/>
    </row>
    <row r="522" spans="2:2" ht="12.75" customHeight="1" x14ac:dyDescent="0.3">
      <c r="B522" s="21"/>
    </row>
    <row r="523" spans="2:2" ht="12.75" customHeight="1" x14ac:dyDescent="0.3">
      <c r="B523" s="21"/>
    </row>
    <row r="524" spans="2:2" ht="12.75" customHeight="1" x14ac:dyDescent="0.3">
      <c r="B524" s="21"/>
    </row>
    <row r="525" spans="2:2" ht="12.75" customHeight="1" x14ac:dyDescent="0.3">
      <c r="B525" s="21"/>
    </row>
    <row r="526" spans="2:2" ht="12.75" customHeight="1" x14ac:dyDescent="0.3">
      <c r="B526" s="21"/>
    </row>
    <row r="527" spans="2:2" ht="12.75" customHeight="1" x14ac:dyDescent="0.3">
      <c r="B527" s="21"/>
    </row>
    <row r="528" spans="2:2" ht="12.75" customHeight="1" x14ac:dyDescent="0.3">
      <c r="B528" s="21"/>
    </row>
    <row r="529" spans="2:2" ht="12.75" customHeight="1" x14ac:dyDescent="0.3">
      <c r="B529" s="21"/>
    </row>
    <row r="530" spans="2:2" ht="12.75" customHeight="1" x14ac:dyDescent="0.3">
      <c r="B530" s="21"/>
    </row>
    <row r="531" spans="2:2" ht="12.75" customHeight="1" x14ac:dyDescent="0.3">
      <c r="B531" s="21"/>
    </row>
    <row r="532" spans="2:2" ht="12.75" customHeight="1" x14ac:dyDescent="0.3">
      <c r="B532" s="21"/>
    </row>
    <row r="533" spans="2:2" ht="12.75" customHeight="1" x14ac:dyDescent="0.3">
      <c r="B533" s="21"/>
    </row>
    <row r="534" spans="2:2" ht="12.75" customHeight="1" x14ac:dyDescent="0.3">
      <c r="B534" s="21"/>
    </row>
    <row r="535" spans="2:2" ht="12.75" customHeight="1" x14ac:dyDescent="0.3">
      <c r="B535" s="21"/>
    </row>
    <row r="536" spans="2:2" ht="12.75" customHeight="1" x14ac:dyDescent="0.3">
      <c r="B536" s="21"/>
    </row>
    <row r="537" spans="2:2" ht="12.75" customHeight="1" x14ac:dyDescent="0.3">
      <c r="B537" s="21"/>
    </row>
    <row r="538" spans="2:2" ht="12.75" customHeight="1" x14ac:dyDescent="0.3">
      <c r="B538" s="21"/>
    </row>
    <row r="539" spans="2:2" ht="12.75" customHeight="1" x14ac:dyDescent="0.3">
      <c r="B539" s="21"/>
    </row>
    <row r="540" spans="2:2" ht="12.75" customHeight="1" x14ac:dyDescent="0.3">
      <c r="B540" s="21"/>
    </row>
    <row r="541" spans="2:2" ht="12.75" customHeight="1" x14ac:dyDescent="0.3">
      <c r="B541" s="21"/>
    </row>
    <row r="542" spans="2:2" ht="12.75" customHeight="1" x14ac:dyDescent="0.3">
      <c r="B542" s="21"/>
    </row>
    <row r="543" spans="2:2" ht="12.75" customHeight="1" x14ac:dyDescent="0.3">
      <c r="B543" s="21"/>
    </row>
    <row r="544" spans="2:2" ht="12.75" customHeight="1" x14ac:dyDescent="0.3">
      <c r="B544" s="21"/>
    </row>
    <row r="545" spans="2:2" ht="12.75" customHeight="1" x14ac:dyDescent="0.3">
      <c r="B545" s="21"/>
    </row>
    <row r="546" spans="2:2" ht="12.75" customHeight="1" x14ac:dyDescent="0.3">
      <c r="B546" s="21"/>
    </row>
    <row r="547" spans="2:2" ht="12.75" customHeight="1" x14ac:dyDescent="0.3">
      <c r="B547" s="21"/>
    </row>
    <row r="548" spans="2:2" ht="12.75" customHeight="1" x14ac:dyDescent="0.3">
      <c r="B548" s="21"/>
    </row>
    <row r="549" spans="2:2" ht="12.75" customHeight="1" x14ac:dyDescent="0.3">
      <c r="B549" s="21"/>
    </row>
    <row r="550" spans="2:2" ht="12.75" customHeight="1" x14ac:dyDescent="0.3">
      <c r="B550" s="21"/>
    </row>
    <row r="551" spans="2:2" ht="12.75" customHeight="1" x14ac:dyDescent="0.3">
      <c r="B551" s="21"/>
    </row>
    <row r="552" spans="2:2" ht="12.75" customHeight="1" x14ac:dyDescent="0.3">
      <c r="B552" s="21"/>
    </row>
    <row r="553" spans="2:2" ht="12.75" customHeight="1" x14ac:dyDescent="0.3">
      <c r="B553" s="21"/>
    </row>
    <row r="554" spans="2:2" ht="12.75" customHeight="1" x14ac:dyDescent="0.3">
      <c r="B554" s="21"/>
    </row>
    <row r="555" spans="2:2" ht="12.75" customHeight="1" x14ac:dyDescent="0.3">
      <c r="B555" s="21"/>
    </row>
    <row r="556" spans="2:2" ht="12.75" customHeight="1" x14ac:dyDescent="0.3">
      <c r="B556" s="21"/>
    </row>
    <row r="557" spans="2:2" ht="12.75" customHeight="1" x14ac:dyDescent="0.3">
      <c r="B557" s="21"/>
    </row>
    <row r="558" spans="2:2" ht="12.75" customHeight="1" x14ac:dyDescent="0.3">
      <c r="B558" s="21"/>
    </row>
    <row r="559" spans="2:2" ht="12.75" customHeight="1" x14ac:dyDescent="0.3">
      <c r="B559" s="21"/>
    </row>
    <row r="560" spans="2:2" ht="12.75" customHeight="1" x14ac:dyDescent="0.3">
      <c r="B560" s="21"/>
    </row>
    <row r="561" spans="2:2" ht="12.75" customHeight="1" x14ac:dyDescent="0.3">
      <c r="B561" s="21"/>
    </row>
    <row r="562" spans="2:2" ht="12.75" customHeight="1" x14ac:dyDescent="0.3">
      <c r="B562" s="21"/>
    </row>
    <row r="563" spans="2:2" ht="12.75" customHeight="1" x14ac:dyDescent="0.3">
      <c r="B563" s="21"/>
    </row>
    <row r="564" spans="2:2" ht="12.75" customHeight="1" x14ac:dyDescent="0.3">
      <c r="B564" s="21"/>
    </row>
    <row r="565" spans="2:2" ht="12.75" customHeight="1" x14ac:dyDescent="0.3">
      <c r="B565" s="21"/>
    </row>
    <row r="566" spans="2:2" ht="12.75" customHeight="1" x14ac:dyDescent="0.3">
      <c r="B566" s="21"/>
    </row>
    <row r="567" spans="2:2" ht="12.75" customHeight="1" x14ac:dyDescent="0.3">
      <c r="B567" s="21"/>
    </row>
    <row r="568" spans="2:2" ht="12.75" customHeight="1" x14ac:dyDescent="0.3">
      <c r="B568" s="21"/>
    </row>
    <row r="569" spans="2:2" ht="12.75" customHeight="1" x14ac:dyDescent="0.3">
      <c r="B569" s="21"/>
    </row>
    <row r="570" spans="2:2" ht="12.75" customHeight="1" x14ac:dyDescent="0.3">
      <c r="B570" s="21"/>
    </row>
    <row r="571" spans="2:2" ht="12.75" customHeight="1" x14ac:dyDescent="0.3">
      <c r="B571" s="21"/>
    </row>
    <row r="572" spans="2:2" ht="12.75" customHeight="1" x14ac:dyDescent="0.3">
      <c r="B572" s="21"/>
    </row>
    <row r="573" spans="2:2" ht="12.75" customHeight="1" x14ac:dyDescent="0.3">
      <c r="B573" s="21"/>
    </row>
    <row r="574" spans="2:2" ht="12.75" customHeight="1" x14ac:dyDescent="0.3">
      <c r="B574" s="21"/>
    </row>
    <row r="575" spans="2:2" ht="12.75" customHeight="1" x14ac:dyDescent="0.3">
      <c r="B575" s="21"/>
    </row>
    <row r="576" spans="2:2" ht="12.75" customHeight="1" x14ac:dyDescent="0.3">
      <c r="B576" s="21"/>
    </row>
    <row r="577" spans="2:2" ht="12.75" customHeight="1" x14ac:dyDescent="0.3">
      <c r="B577" s="21"/>
    </row>
    <row r="578" spans="2:2" ht="12.75" customHeight="1" x14ac:dyDescent="0.3">
      <c r="B578" s="21"/>
    </row>
    <row r="579" spans="2:2" ht="12.75" customHeight="1" x14ac:dyDescent="0.3">
      <c r="B579" s="21"/>
    </row>
    <row r="580" spans="2:2" ht="12.75" customHeight="1" x14ac:dyDescent="0.3">
      <c r="B580" s="21"/>
    </row>
    <row r="581" spans="2:2" ht="12.75" customHeight="1" x14ac:dyDescent="0.3">
      <c r="B581" s="21"/>
    </row>
    <row r="582" spans="2:2" ht="12.75" customHeight="1" x14ac:dyDescent="0.3">
      <c r="B582" s="21"/>
    </row>
    <row r="583" spans="2:2" ht="12.75" customHeight="1" x14ac:dyDescent="0.3">
      <c r="B583" s="21"/>
    </row>
    <row r="584" spans="2:2" ht="12.75" customHeight="1" x14ac:dyDescent="0.3">
      <c r="B584" s="21"/>
    </row>
    <row r="585" spans="2:2" ht="12.75" customHeight="1" x14ac:dyDescent="0.3">
      <c r="B585" s="21"/>
    </row>
    <row r="586" spans="2:2" ht="12.75" customHeight="1" x14ac:dyDescent="0.3">
      <c r="B586" s="21"/>
    </row>
    <row r="587" spans="2:2" ht="12.75" customHeight="1" x14ac:dyDescent="0.3">
      <c r="B587" s="21"/>
    </row>
    <row r="588" spans="2:2" ht="12.75" customHeight="1" x14ac:dyDescent="0.3">
      <c r="B588" s="21"/>
    </row>
    <row r="589" spans="2:2" ht="12.75" customHeight="1" x14ac:dyDescent="0.3">
      <c r="B589" s="21"/>
    </row>
    <row r="590" spans="2:2" ht="12.75" customHeight="1" x14ac:dyDescent="0.3">
      <c r="B590" s="21"/>
    </row>
    <row r="591" spans="2:2" ht="12.75" customHeight="1" x14ac:dyDescent="0.3">
      <c r="B591" s="21"/>
    </row>
    <row r="592" spans="2:2" ht="12.75" customHeight="1" x14ac:dyDescent="0.3">
      <c r="B592" s="21"/>
    </row>
    <row r="593" spans="2:2" ht="12.75" customHeight="1" x14ac:dyDescent="0.3">
      <c r="B593" s="21"/>
    </row>
    <row r="594" spans="2:2" ht="12.75" customHeight="1" x14ac:dyDescent="0.3">
      <c r="B594" s="21"/>
    </row>
    <row r="595" spans="2:2" ht="12.75" customHeight="1" x14ac:dyDescent="0.3">
      <c r="B595" s="21"/>
    </row>
    <row r="596" spans="2:2" ht="12.75" customHeight="1" x14ac:dyDescent="0.3">
      <c r="B596" s="21"/>
    </row>
    <row r="597" spans="2:2" ht="12.75" customHeight="1" x14ac:dyDescent="0.3">
      <c r="B597" s="21"/>
    </row>
    <row r="598" spans="2:2" ht="12.75" customHeight="1" x14ac:dyDescent="0.3">
      <c r="B598" s="21"/>
    </row>
    <row r="599" spans="2:2" ht="12.75" customHeight="1" x14ac:dyDescent="0.3">
      <c r="B599" s="21"/>
    </row>
    <row r="600" spans="2:2" ht="12.75" customHeight="1" x14ac:dyDescent="0.3">
      <c r="B600" s="21"/>
    </row>
    <row r="601" spans="2:2" ht="12.75" customHeight="1" x14ac:dyDescent="0.3">
      <c r="B601" s="21"/>
    </row>
    <row r="602" spans="2:2" ht="12.75" customHeight="1" x14ac:dyDescent="0.3">
      <c r="B602" s="21"/>
    </row>
    <row r="603" spans="2:2" ht="12.75" customHeight="1" x14ac:dyDescent="0.3">
      <c r="B603" s="21"/>
    </row>
    <row r="604" spans="2:2" ht="12.75" customHeight="1" x14ac:dyDescent="0.3">
      <c r="B604" s="21"/>
    </row>
    <row r="605" spans="2:2" ht="12.75" customHeight="1" x14ac:dyDescent="0.3">
      <c r="B605" s="21"/>
    </row>
    <row r="606" spans="2:2" ht="12.75" customHeight="1" x14ac:dyDescent="0.3">
      <c r="B606" s="21"/>
    </row>
    <row r="607" spans="2:2" ht="12.75" customHeight="1" x14ac:dyDescent="0.3">
      <c r="B607" s="21"/>
    </row>
    <row r="608" spans="2:2" ht="12.75" customHeight="1" x14ac:dyDescent="0.3">
      <c r="B608" s="21"/>
    </row>
    <row r="609" spans="2:2" ht="12.75" customHeight="1" x14ac:dyDescent="0.3">
      <c r="B609" s="21"/>
    </row>
    <row r="610" spans="2:2" ht="12.75" customHeight="1" x14ac:dyDescent="0.3">
      <c r="B610" s="21"/>
    </row>
    <row r="611" spans="2:2" ht="12.75" customHeight="1" x14ac:dyDescent="0.3">
      <c r="B611" s="21"/>
    </row>
    <row r="612" spans="2:2" ht="12.75" customHeight="1" x14ac:dyDescent="0.3">
      <c r="B612" s="21"/>
    </row>
    <row r="613" spans="2:2" ht="12.75" customHeight="1" x14ac:dyDescent="0.3">
      <c r="B613" s="21"/>
    </row>
    <row r="614" spans="2:2" ht="12.75" customHeight="1" x14ac:dyDescent="0.3">
      <c r="B614" s="21"/>
    </row>
    <row r="615" spans="2:2" ht="12.75" customHeight="1" x14ac:dyDescent="0.3">
      <c r="B615" s="21"/>
    </row>
    <row r="616" spans="2:2" ht="12.75" customHeight="1" x14ac:dyDescent="0.3">
      <c r="B616" s="21"/>
    </row>
    <row r="617" spans="2:2" ht="12.75" customHeight="1" x14ac:dyDescent="0.3">
      <c r="B617" s="21"/>
    </row>
    <row r="618" spans="2:2" ht="12.75" customHeight="1" x14ac:dyDescent="0.3">
      <c r="B618" s="21"/>
    </row>
    <row r="619" spans="2:2" ht="12.75" customHeight="1" x14ac:dyDescent="0.3">
      <c r="B619" s="21"/>
    </row>
    <row r="620" spans="2:2" ht="12.75" customHeight="1" x14ac:dyDescent="0.3">
      <c r="B620" s="21"/>
    </row>
    <row r="621" spans="2:2" ht="12.75" customHeight="1" x14ac:dyDescent="0.3">
      <c r="B621" s="21"/>
    </row>
    <row r="622" spans="2:2" ht="12.75" customHeight="1" x14ac:dyDescent="0.3">
      <c r="B622" s="21"/>
    </row>
    <row r="623" spans="2:2" ht="12.75" customHeight="1" x14ac:dyDescent="0.3">
      <c r="B623" s="21"/>
    </row>
    <row r="624" spans="2:2" ht="12.75" customHeight="1" x14ac:dyDescent="0.3">
      <c r="B624" s="21"/>
    </row>
    <row r="625" spans="2:2" ht="12.75" customHeight="1" x14ac:dyDescent="0.3">
      <c r="B625" s="21"/>
    </row>
    <row r="626" spans="2:2" ht="12.75" customHeight="1" x14ac:dyDescent="0.3">
      <c r="B626" s="21"/>
    </row>
    <row r="627" spans="2:2" ht="12.75" customHeight="1" x14ac:dyDescent="0.3">
      <c r="B627" s="21"/>
    </row>
    <row r="628" spans="2:2" ht="12.75" customHeight="1" x14ac:dyDescent="0.3">
      <c r="B628" s="21"/>
    </row>
    <row r="629" spans="2:2" ht="12.75" customHeight="1" x14ac:dyDescent="0.3">
      <c r="B629" s="21"/>
    </row>
    <row r="630" spans="2:2" ht="12.75" customHeight="1" x14ac:dyDescent="0.3">
      <c r="B630" s="21"/>
    </row>
    <row r="631" spans="2:2" ht="12.75" customHeight="1" x14ac:dyDescent="0.3">
      <c r="B631" s="21"/>
    </row>
    <row r="632" spans="2:2" ht="12.75" customHeight="1" x14ac:dyDescent="0.3">
      <c r="B632" s="21"/>
    </row>
    <row r="633" spans="2:2" ht="12.75" customHeight="1" x14ac:dyDescent="0.3">
      <c r="B633" s="21"/>
    </row>
    <row r="634" spans="2:2" ht="12.75" customHeight="1" x14ac:dyDescent="0.3">
      <c r="B634" s="21"/>
    </row>
    <row r="635" spans="2:2" ht="12.75" customHeight="1" x14ac:dyDescent="0.3">
      <c r="B635" s="21"/>
    </row>
    <row r="636" spans="2:2" ht="12.75" customHeight="1" x14ac:dyDescent="0.3">
      <c r="B636" s="21"/>
    </row>
    <row r="637" spans="2:2" ht="12.75" customHeight="1" x14ac:dyDescent="0.3">
      <c r="B637" s="21"/>
    </row>
    <row r="638" spans="2:2" ht="12.75" customHeight="1" x14ac:dyDescent="0.3">
      <c r="B638" s="21"/>
    </row>
    <row r="639" spans="2:2" ht="12.75" customHeight="1" x14ac:dyDescent="0.3">
      <c r="B639" s="21"/>
    </row>
    <row r="640" spans="2:2" ht="12.75" customHeight="1" x14ac:dyDescent="0.3">
      <c r="B640" s="21"/>
    </row>
    <row r="641" spans="2:2" ht="12.75" customHeight="1" x14ac:dyDescent="0.3">
      <c r="B641" s="21"/>
    </row>
    <row r="642" spans="2:2" ht="12.75" customHeight="1" x14ac:dyDescent="0.3">
      <c r="B642" s="21"/>
    </row>
    <row r="643" spans="2:2" ht="12.75" customHeight="1" x14ac:dyDescent="0.3">
      <c r="B643" s="21"/>
    </row>
    <row r="644" spans="2:2" ht="12.75" customHeight="1" x14ac:dyDescent="0.3">
      <c r="B644" s="21"/>
    </row>
    <row r="645" spans="2:2" ht="12.75" customHeight="1" x14ac:dyDescent="0.3">
      <c r="B645" s="21"/>
    </row>
    <row r="646" spans="2:2" ht="12.75" customHeight="1" x14ac:dyDescent="0.3">
      <c r="B646" s="21"/>
    </row>
    <row r="647" spans="2:2" ht="12.75" customHeight="1" x14ac:dyDescent="0.3">
      <c r="B647" s="21"/>
    </row>
    <row r="648" spans="2:2" ht="12.75" customHeight="1" x14ac:dyDescent="0.3">
      <c r="B648" s="21"/>
    </row>
    <row r="649" spans="2:2" ht="12.75" customHeight="1" x14ac:dyDescent="0.3">
      <c r="B649" s="21"/>
    </row>
    <row r="650" spans="2:2" ht="12.75" customHeight="1" x14ac:dyDescent="0.3">
      <c r="B650" s="21"/>
    </row>
    <row r="651" spans="2:2" ht="12.75" customHeight="1" x14ac:dyDescent="0.3">
      <c r="B651" s="21"/>
    </row>
    <row r="652" spans="2:2" ht="12.75" customHeight="1" x14ac:dyDescent="0.3">
      <c r="B652" s="21"/>
    </row>
    <row r="653" spans="2:2" ht="12.75" customHeight="1" x14ac:dyDescent="0.3">
      <c r="B653" s="21"/>
    </row>
    <row r="654" spans="2:2" ht="12.75" customHeight="1" x14ac:dyDescent="0.3">
      <c r="B654" s="21"/>
    </row>
    <row r="655" spans="2:2" ht="12.75" customHeight="1" x14ac:dyDescent="0.3">
      <c r="B655" s="21"/>
    </row>
    <row r="656" spans="2:2" ht="12.75" customHeight="1" x14ac:dyDescent="0.3">
      <c r="B656" s="21"/>
    </row>
    <row r="657" spans="2:2" ht="12.75" customHeight="1" x14ac:dyDescent="0.3">
      <c r="B657" s="21"/>
    </row>
    <row r="658" spans="2:2" ht="12.75" customHeight="1" x14ac:dyDescent="0.3">
      <c r="B658" s="21"/>
    </row>
    <row r="659" spans="2:2" ht="12.75" customHeight="1" x14ac:dyDescent="0.3">
      <c r="B659" s="21"/>
    </row>
    <row r="660" spans="2:2" ht="12.75" customHeight="1" x14ac:dyDescent="0.3">
      <c r="B660" s="21"/>
    </row>
    <row r="661" spans="2:2" ht="12.75" customHeight="1" x14ac:dyDescent="0.3">
      <c r="B661" s="21"/>
    </row>
    <row r="662" spans="2:2" ht="12.75" customHeight="1" x14ac:dyDescent="0.3">
      <c r="B662" s="21"/>
    </row>
    <row r="663" spans="2:2" ht="12.75" customHeight="1" x14ac:dyDescent="0.3">
      <c r="B663" s="21"/>
    </row>
    <row r="664" spans="2:2" ht="12.75" customHeight="1" x14ac:dyDescent="0.3">
      <c r="B664" s="21"/>
    </row>
    <row r="665" spans="2:2" ht="12.75" customHeight="1" x14ac:dyDescent="0.3">
      <c r="B665" s="21"/>
    </row>
    <row r="666" spans="2:2" ht="12.75" customHeight="1" x14ac:dyDescent="0.3">
      <c r="B666" s="21"/>
    </row>
    <row r="667" spans="2:2" ht="12.75" customHeight="1" x14ac:dyDescent="0.3">
      <c r="B667" s="21"/>
    </row>
    <row r="668" spans="2:2" ht="12.75" customHeight="1" x14ac:dyDescent="0.3">
      <c r="B668" s="21"/>
    </row>
    <row r="669" spans="2:2" ht="12.75" customHeight="1" x14ac:dyDescent="0.3">
      <c r="B669" s="21"/>
    </row>
    <row r="670" spans="2:2" ht="12.75" customHeight="1" x14ac:dyDescent="0.3">
      <c r="B670" s="21"/>
    </row>
    <row r="671" spans="2:2" ht="12.75" customHeight="1" x14ac:dyDescent="0.3">
      <c r="B671" s="21"/>
    </row>
    <row r="672" spans="2:2" ht="12.75" customHeight="1" x14ac:dyDescent="0.3">
      <c r="B672" s="21"/>
    </row>
    <row r="673" spans="2:2" ht="12.75" customHeight="1" x14ac:dyDescent="0.3">
      <c r="B673" s="21"/>
    </row>
    <row r="674" spans="2:2" ht="12.75" customHeight="1" x14ac:dyDescent="0.3">
      <c r="B674" s="21"/>
    </row>
    <row r="675" spans="2:2" ht="12.75" customHeight="1" x14ac:dyDescent="0.3">
      <c r="B675" s="21"/>
    </row>
    <row r="676" spans="2:2" ht="12.75" customHeight="1" x14ac:dyDescent="0.3">
      <c r="B676" s="21"/>
    </row>
    <row r="677" spans="2:2" ht="12.75" customHeight="1" x14ac:dyDescent="0.3">
      <c r="B677" s="21"/>
    </row>
    <row r="678" spans="2:2" ht="12.75" customHeight="1" x14ac:dyDescent="0.3">
      <c r="B678" s="21"/>
    </row>
    <row r="679" spans="2:2" ht="12.75" customHeight="1" x14ac:dyDescent="0.3">
      <c r="B679" s="21"/>
    </row>
    <row r="680" spans="2:2" ht="12.75" customHeight="1" x14ac:dyDescent="0.3">
      <c r="B680" s="21"/>
    </row>
    <row r="681" spans="2:2" ht="12.75" customHeight="1" x14ac:dyDescent="0.3">
      <c r="B681" s="21"/>
    </row>
    <row r="682" spans="2:2" ht="12.75" customHeight="1" x14ac:dyDescent="0.3">
      <c r="B682" s="21"/>
    </row>
    <row r="683" spans="2:2" ht="12.75" customHeight="1" x14ac:dyDescent="0.3">
      <c r="B683" s="21"/>
    </row>
    <row r="684" spans="2:2" ht="12.75" customHeight="1" x14ac:dyDescent="0.3">
      <c r="B684" s="21"/>
    </row>
    <row r="685" spans="2:2" ht="12.75" customHeight="1" x14ac:dyDescent="0.3">
      <c r="B685" s="21"/>
    </row>
    <row r="686" spans="2:2" ht="12.75" customHeight="1" x14ac:dyDescent="0.3">
      <c r="B686" s="21"/>
    </row>
    <row r="687" spans="2:2" ht="12.75" customHeight="1" x14ac:dyDescent="0.3">
      <c r="B687" s="21"/>
    </row>
    <row r="688" spans="2:2" ht="12.75" customHeight="1" x14ac:dyDescent="0.3">
      <c r="B688" s="21"/>
    </row>
    <row r="689" spans="2:2" ht="12.75" customHeight="1" x14ac:dyDescent="0.3">
      <c r="B689" s="21"/>
    </row>
    <row r="690" spans="2:2" ht="12.75" customHeight="1" x14ac:dyDescent="0.3">
      <c r="B690" s="21"/>
    </row>
    <row r="691" spans="2:2" ht="12.75" customHeight="1" x14ac:dyDescent="0.3">
      <c r="B691" s="21"/>
    </row>
    <row r="692" spans="2:2" ht="12.75" customHeight="1" x14ac:dyDescent="0.3">
      <c r="B692" s="21"/>
    </row>
    <row r="693" spans="2:2" ht="12.75" customHeight="1" x14ac:dyDescent="0.3">
      <c r="B693" s="21"/>
    </row>
    <row r="694" spans="2:2" ht="12.75" customHeight="1" x14ac:dyDescent="0.3">
      <c r="B694" s="21"/>
    </row>
    <row r="695" spans="2:2" ht="12.75" customHeight="1" x14ac:dyDescent="0.3">
      <c r="B695" s="21"/>
    </row>
    <row r="696" spans="2:2" ht="12.75" customHeight="1" x14ac:dyDescent="0.3">
      <c r="B696" s="21"/>
    </row>
    <row r="697" spans="2:2" ht="12.75" customHeight="1" x14ac:dyDescent="0.3">
      <c r="B697" s="21"/>
    </row>
    <row r="698" spans="2:2" ht="12.75" customHeight="1" x14ac:dyDescent="0.3">
      <c r="B698" s="21"/>
    </row>
    <row r="699" spans="2:2" ht="12.75" customHeight="1" x14ac:dyDescent="0.3">
      <c r="B699" s="21"/>
    </row>
    <row r="700" spans="2:2" ht="12.75" customHeight="1" x14ac:dyDescent="0.3">
      <c r="B700" s="21"/>
    </row>
    <row r="701" spans="2:2" ht="12.75" customHeight="1" x14ac:dyDescent="0.3">
      <c r="B701" s="21"/>
    </row>
    <row r="702" spans="2:2" ht="12.75" customHeight="1" x14ac:dyDescent="0.3">
      <c r="B702" s="21"/>
    </row>
    <row r="703" spans="2:2" ht="12.75" customHeight="1" x14ac:dyDescent="0.3">
      <c r="B703" s="21"/>
    </row>
    <row r="704" spans="2:2" ht="12.75" customHeight="1" x14ac:dyDescent="0.3">
      <c r="B704" s="21"/>
    </row>
    <row r="705" spans="2:2" ht="12.75" customHeight="1" x14ac:dyDescent="0.3">
      <c r="B705" s="21"/>
    </row>
    <row r="706" spans="2:2" ht="12.75" customHeight="1" x14ac:dyDescent="0.3">
      <c r="B706" s="21"/>
    </row>
    <row r="707" spans="2:2" ht="12.75" customHeight="1" x14ac:dyDescent="0.3">
      <c r="B707" s="21"/>
    </row>
    <row r="708" spans="2:2" ht="12.75" customHeight="1" x14ac:dyDescent="0.3">
      <c r="B708" s="21"/>
    </row>
    <row r="709" spans="2:2" ht="12.75" customHeight="1" x14ac:dyDescent="0.3">
      <c r="B709" s="21"/>
    </row>
    <row r="710" spans="2:2" ht="12.75" customHeight="1" x14ac:dyDescent="0.3">
      <c r="B710" s="21"/>
    </row>
    <row r="711" spans="2:2" ht="12.75" customHeight="1" x14ac:dyDescent="0.3">
      <c r="B711" s="21"/>
    </row>
    <row r="712" spans="2:2" ht="12.75" customHeight="1" x14ac:dyDescent="0.3">
      <c r="B712" s="21"/>
    </row>
    <row r="713" spans="2:2" ht="12.75" customHeight="1" x14ac:dyDescent="0.3">
      <c r="B713" s="21"/>
    </row>
    <row r="714" spans="2:2" ht="12.75" customHeight="1" x14ac:dyDescent="0.3">
      <c r="B714" s="21"/>
    </row>
    <row r="715" spans="2:2" ht="12.75" customHeight="1" x14ac:dyDescent="0.3">
      <c r="B715" s="21"/>
    </row>
    <row r="716" spans="2:2" ht="12.75" customHeight="1" x14ac:dyDescent="0.3">
      <c r="B716" s="21"/>
    </row>
    <row r="717" spans="2:2" ht="12.75" customHeight="1" x14ac:dyDescent="0.3">
      <c r="B717" s="21"/>
    </row>
    <row r="718" spans="2:2" ht="12.75" customHeight="1" x14ac:dyDescent="0.3">
      <c r="B718" s="21"/>
    </row>
    <row r="719" spans="2:2" ht="12.75" customHeight="1" x14ac:dyDescent="0.3">
      <c r="B719" s="21"/>
    </row>
    <row r="720" spans="2:2" ht="12.75" customHeight="1" x14ac:dyDescent="0.3">
      <c r="B720" s="21"/>
    </row>
    <row r="721" spans="2:2" ht="12.75" customHeight="1" x14ac:dyDescent="0.3">
      <c r="B721" s="21"/>
    </row>
    <row r="722" spans="2:2" ht="12.75" customHeight="1" x14ac:dyDescent="0.3">
      <c r="B722" s="21"/>
    </row>
    <row r="723" spans="2:2" ht="12.75" customHeight="1" x14ac:dyDescent="0.3">
      <c r="B723" s="21"/>
    </row>
    <row r="724" spans="2:2" ht="12.75" customHeight="1" x14ac:dyDescent="0.3">
      <c r="B724" s="21"/>
    </row>
    <row r="725" spans="2:2" ht="12.75" customHeight="1" x14ac:dyDescent="0.3">
      <c r="B725" s="21"/>
    </row>
    <row r="726" spans="2:2" ht="12.75" customHeight="1" x14ac:dyDescent="0.3">
      <c r="B726" s="21"/>
    </row>
    <row r="727" spans="2:2" ht="12.75" customHeight="1" x14ac:dyDescent="0.3">
      <c r="B727" s="21"/>
    </row>
    <row r="728" spans="2:2" ht="12.75" customHeight="1" x14ac:dyDescent="0.3">
      <c r="B728" s="21"/>
    </row>
    <row r="729" spans="2:2" ht="12.75" customHeight="1" x14ac:dyDescent="0.3">
      <c r="B729" s="21"/>
    </row>
    <row r="730" spans="2:2" ht="12.75" customHeight="1" x14ac:dyDescent="0.3">
      <c r="B730" s="21"/>
    </row>
    <row r="731" spans="2:2" ht="12.75" customHeight="1" x14ac:dyDescent="0.3">
      <c r="B731" s="21"/>
    </row>
    <row r="732" spans="2:2" ht="12.75" customHeight="1" x14ac:dyDescent="0.3">
      <c r="B732" s="21"/>
    </row>
    <row r="733" spans="2:2" ht="12.75" customHeight="1" x14ac:dyDescent="0.3">
      <c r="B733" s="21"/>
    </row>
    <row r="734" spans="2:2" ht="12.75" customHeight="1" x14ac:dyDescent="0.3">
      <c r="B734" s="21"/>
    </row>
    <row r="735" spans="2:2" ht="12.75" customHeight="1" x14ac:dyDescent="0.3">
      <c r="B735" s="21"/>
    </row>
    <row r="736" spans="2:2" ht="12.75" customHeight="1" x14ac:dyDescent="0.3">
      <c r="B736" s="21"/>
    </row>
    <row r="737" spans="2:2" ht="12.75" customHeight="1" x14ac:dyDescent="0.3">
      <c r="B737" s="21"/>
    </row>
    <row r="738" spans="2:2" ht="12.75" customHeight="1" x14ac:dyDescent="0.3">
      <c r="B738" s="21"/>
    </row>
    <row r="739" spans="2:2" ht="12.75" customHeight="1" x14ac:dyDescent="0.3">
      <c r="B739" s="21"/>
    </row>
    <row r="740" spans="2:2" ht="12.75" customHeight="1" x14ac:dyDescent="0.3">
      <c r="B740" s="21"/>
    </row>
    <row r="741" spans="2:2" ht="12.75" customHeight="1" x14ac:dyDescent="0.3">
      <c r="B741" s="21"/>
    </row>
    <row r="742" spans="2:2" ht="12.75" customHeight="1" x14ac:dyDescent="0.3">
      <c r="B742" s="21"/>
    </row>
    <row r="743" spans="2:2" ht="12.75" customHeight="1" x14ac:dyDescent="0.3">
      <c r="B743" s="21"/>
    </row>
    <row r="744" spans="2:2" ht="12.75" customHeight="1" x14ac:dyDescent="0.3">
      <c r="B744" s="21"/>
    </row>
    <row r="745" spans="2:2" ht="12.75" customHeight="1" x14ac:dyDescent="0.3">
      <c r="B745" s="21"/>
    </row>
    <row r="746" spans="2:2" ht="12.75" customHeight="1" x14ac:dyDescent="0.3">
      <c r="B746" s="21"/>
    </row>
    <row r="747" spans="2:2" ht="12.75" customHeight="1" x14ac:dyDescent="0.3">
      <c r="B747" s="21"/>
    </row>
    <row r="748" spans="2:2" ht="12.75" customHeight="1" x14ac:dyDescent="0.3">
      <c r="B748" s="21"/>
    </row>
    <row r="749" spans="2:2" ht="12.75" customHeight="1" x14ac:dyDescent="0.3">
      <c r="B749" s="21"/>
    </row>
    <row r="750" spans="2:2" ht="12.75" customHeight="1" x14ac:dyDescent="0.3">
      <c r="B750" s="21"/>
    </row>
    <row r="751" spans="2:2" ht="12.75" customHeight="1" x14ac:dyDescent="0.3">
      <c r="B751" s="21"/>
    </row>
    <row r="752" spans="2:2" ht="12.75" customHeight="1" x14ac:dyDescent="0.3">
      <c r="B752" s="21"/>
    </row>
    <row r="753" spans="2:2" ht="12.75" customHeight="1" x14ac:dyDescent="0.3">
      <c r="B753" s="21"/>
    </row>
    <row r="754" spans="2:2" ht="12.75" customHeight="1" x14ac:dyDescent="0.3">
      <c r="B754" s="21"/>
    </row>
    <row r="755" spans="2:2" ht="12.75" customHeight="1" x14ac:dyDescent="0.3">
      <c r="B755" s="21"/>
    </row>
    <row r="756" spans="2:2" ht="12.75" customHeight="1" x14ac:dyDescent="0.3">
      <c r="B756" s="21"/>
    </row>
    <row r="757" spans="2:2" ht="12.75" customHeight="1" x14ac:dyDescent="0.3">
      <c r="B757" s="21"/>
    </row>
    <row r="758" spans="2:2" ht="12.75" customHeight="1" x14ac:dyDescent="0.3">
      <c r="B758" s="21"/>
    </row>
    <row r="759" spans="2:2" ht="12.75" customHeight="1" x14ac:dyDescent="0.3">
      <c r="B759" s="21"/>
    </row>
    <row r="760" spans="2:2" ht="12.75" customHeight="1" x14ac:dyDescent="0.3">
      <c r="B760" s="21"/>
    </row>
    <row r="761" spans="2:2" ht="12.75" customHeight="1" x14ac:dyDescent="0.3">
      <c r="B761" s="21"/>
    </row>
    <row r="762" spans="2:2" ht="12.75" customHeight="1" x14ac:dyDescent="0.3">
      <c r="B762" s="21"/>
    </row>
    <row r="763" spans="2:2" ht="12.75" customHeight="1" x14ac:dyDescent="0.3">
      <c r="B763" s="21"/>
    </row>
    <row r="764" spans="2:2" ht="12.75" customHeight="1" x14ac:dyDescent="0.3">
      <c r="B764" s="21"/>
    </row>
    <row r="765" spans="2:2" ht="12.75" customHeight="1" x14ac:dyDescent="0.3">
      <c r="B765" s="21"/>
    </row>
    <row r="766" spans="2:2" ht="12.75" customHeight="1" x14ac:dyDescent="0.3">
      <c r="B766" s="21"/>
    </row>
    <row r="767" spans="2:2" ht="12.75" customHeight="1" x14ac:dyDescent="0.3">
      <c r="B767" s="21"/>
    </row>
    <row r="768" spans="2:2" ht="12.75" customHeight="1" x14ac:dyDescent="0.3">
      <c r="B768" s="21"/>
    </row>
    <row r="769" spans="2:2" ht="12.75" customHeight="1" x14ac:dyDescent="0.3">
      <c r="B769" s="21"/>
    </row>
    <row r="770" spans="2:2" ht="12.75" customHeight="1" x14ac:dyDescent="0.3">
      <c r="B770" s="21"/>
    </row>
    <row r="771" spans="2:2" ht="12.75" customHeight="1" x14ac:dyDescent="0.3">
      <c r="B771" s="21"/>
    </row>
    <row r="772" spans="2:2" ht="12.75" customHeight="1" x14ac:dyDescent="0.3">
      <c r="B772" s="21"/>
    </row>
    <row r="773" spans="2:2" ht="12.75" customHeight="1" x14ac:dyDescent="0.3">
      <c r="B773" s="21"/>
    </row>
    <row r="774" spans="2:2" ht="12.75" customHeight="1" x14ac:dyDescent="0.3">
      <c r="B774" s="21"/>
    </row>
    <row r="775" spans="2:2" ht="12.75" customHeight="1" x14ac:dyDescent="0.3">
      <c r="B775" s="21"/>
    </row>
    <row r="776" spans="2:2" ht="12.75" customHeight="1" x14ac:dyDescent="0.3">
      <c r="B776" s="21"/>
    </row>
    <row r="777" spans="2:2" ht="12.75" customHeight="1" x14ac:dyDescent="0.3">
      <c r="B777" s="21"/>
    </row>
    <row r="778" spans="2:2" ht="12.75" customHeight="1" x14ac:dyDescent="0.3">
      <c r="B778" s="21"/>
    </row>
    <row r="779" spans="2:2" ht="12.75" customHeight="1" x14ac:dyDescent="0.3">
      <c r="B779" s="21"/>
    </row>
    <row r="780" spans="2:2" ht="12.75" customHeight="1" x14ac:dyDescent="0.3">
      <c r="B780" s="21"/>
    </row>
    <row r="781" spans="2:2" ht="12.75" customHeight="1" x14ac:dyDescent="0.3">
      <c r="B781" s="21"/>
    </row>
    <row r="782" spans="2:2" ht="12.75" customHeight="1" x14ac:dyDescent="0.3">
      <c r="B782" s="21"/>
    </row>
    <row r="783" spans="2:2" ht="12.75" customHeight="1" x14ac:dyDescent="0.3">
      <c r="B783" s="21"/>
    </row>
    <row r="784" spans="2:2" ht="12.75" customHeight="1" x14ac:dyDescent="0.3">
      <c r="B784" s="21"/>
    </row>
    <row r="785" spans="2:2" ht="12.75" customHeight="1" x14ac:dyDescent="0.3">
      <c r="B785" s="21"/>
    </row>
    <row r="786" spans="2:2" ht="12.75" customHeight="1" x14ac:dyDescent="0.3">
      <c r="B786" s="21"/>
    </row>
    <row r="787" spans="2:2" ht="12.75" customHeight="1" x14ac:dyDescent="0.3">
      <c r="B787" s="21"/>
    </row>
    <row r="788" spans="2:2" ht="12.75" customHeight="1" x14ac:dyDescent="0.3">
      <c r="B788" s="21"/>
    </row>
    <row r="789" spans="2:2" ht="12.75" customHeight="1" x14ac:dyDescent="0.3">
      <c r="B789" s="21"/>
    </row>
    <row r="790" spans="2:2" ht="12.75" customHeight="1" x14ac:dyDescent="0.3">
      <c r="B790" s="21"/>
    </row>
    <row r="791" spans="2:2" ht="12.75" customHeight="1" x14ac:dyDescent="0.3">
      <c r="B791" s="21"/>
    </row>
    <row r="792" spans="2:2" ht="12.75" customHeight="1" x14ac:dyDescent="0.3">
      <c r="B792" s="21"/>
    </row>
    <row r="793" spans="2:2" ht="12.75" customHeight="1" x14ac:dyDescent="0.3">
      <c r="B793" s="21"/>
    </row>
    <row r="794" spans="2:2" ht="12.75" customHeight="1" x14ac:dyDescent="0.3">
      <c r="B794" s="21"/>
    </row>
    <row r="795" spans="2:2" ht="12.75" customHeight="1" x14ac:dyDescent="0.3">
      <c r="B795" s="21"/>
    </row>
    <row r="796" spans="2:2" ht="12.75" customHeight="1" x14ac:dyDescent="0.3">
      <c r="B796" s="21"/>
    </row>
    <row r="797" spans="2:2" ht="12.75" customHeight="1" x14ac:dyDescent="0.3">
      <c r="B797" s="21"/>
    </row>
    <row r="798" spans="2:2" ht="12.75" customHeight="1" x14ac:dyDescent="0.3">
      <c r="B798" s="21"/>
    </row>
    <row r="799" spans="2:2" ht="12.75" customHeight="1" x14ac:dyDescent="0.3">
      <c r="B799" s="21"/>
    </row>
    <row r="800" spans="2:2" ht="12.75" customHeight="1" x14ac:dyDescent="0.3">
      <c r="B800" s="21"/>
    </row>
    <row r="801" spans="2:2" ht="12.75" customHeight="1" x14ac:dyDescent="0.3">
      <c r="B801" s="21"/>
    </row>
    <row r="802" spans="2:2" ht="12.75" customHeight="1" x14ac:dyDescent="0.3">
      <c r="B802" s="21"/>
    </row>
    <row r="803" spans="2:2" ht="12.75" customHeight="1" x14ac:dyDescent="0.3">
      <c r="B803" s="21"/>
    </row>
    <row r="804" spans="2:2" ht="12.75" customHeight="1" x14ac:dyDescent="0.3">
      <c r="B804" s="21"/>
    </row>
    <row r="805" spans="2:2" ht="12.75" customHeight="1" x14ac:dyDescent="0.3">
      <c r="B805" s="21"/>
    </row>
    <row r="806" spans="2:2" ht="12.75" customHeight="1" x14ac:dyDescent="0.3">
      <c r="B806" s="21"/>
    </row>
    <row r="807" spans="2:2" ht="12.75" customHeight="1" x14ac:dyDescent="0.3">
      <c r="B807" s="21"/>
    </row>
    <row r="808" spans="2:2" ht="12.75" customHeight="1" x14ac:dyDescent="0.3">
      <c r="B808" s="21"/>
    </row>
    <row r="809" spans="2:2" ht="12.75" customHeight="1" x14ac:dyDescent="0.3">
      <c r="B809" s="21"/>
    </row>
    <row r="810" spans="2:2" ht="12.75" customHeight="1" x14ac:dyDescent="0.3">
      <c r="B810" s="21"/>
    </row>
    <row r="811" spans="2:2" ht="12.75" customHeight="1" x14ac:dyDescent="0.3">
      <c r="B811" s="21"/>
    </row>
    <row r="812" spans="2:2" ht="12.75" customHeight="1" x14ac:dyDescent="0.3">
      <c r="B812" s="21"/>
    </row>
    <row r="813" spans="2:2" ht="12.75" customHeight="1" x14ac:dyDescent="0.3">
      <c r="B813" s="21"/>
    </row>
    <row r="814" spans="2:2" ht="12.75" customHeight="1" x14ac:dyDescent="0.3">
      <c r="B814" s="21"/>
    </row>
    <row r="815" spans="2:2" ht="12.75" customHeight="1" x14ac:dyDescent="0.3">
      <c r="B815" s="21"/>
    </row>
    <row r="816" spans="2:2" ht="12.75" customHeight="1" x14ac:dyDescent="0.3">
      <c r="B816" s="21"/>
    </row>
    <row r="817" spans="2:2" ht="12.75" customHeight="1" x14ac:dyDescent="0.3">
      <c r="B817" s="21"/>
    </row>
    <row r="818" spans="2:2" ht="12.75" customHeight="1" x14ac:dyDescent="0.3">
      <c r="B818" s="21"/>
    </row>
    <row r="819" spans="2:2" ht="12.75" customHeight="1" x14ac:dyDescent="0.3">
      <c r="B819" s="21"/>
    </row>
    <row r="820" spans="2:2" ht="12.75" customHeight="1" x14ac:dyDescent="0.3">
      <c r="B820" s="21"/>
    </row>
    <row r="821" spans="2:2" ht="12.75" customHeight="1" x14ac:dyDescent="0.3">
      <c r="B821" s="21"/>
    </row>
    <row r="822" spans="2:2" ht="12.75" customHeight="1" x14ac:dyDescent="0.3">
      <c r="B822" s="21"/>
    </row>
    <row r="823" spans="2:2" ht="12.75" customHeight="1" x14ac:dyDescent="0.3">
      <c r="B823" s="21"/>
    </row>
    <row r="824" spans="2:2" ht="12.75" customHeight="1" x14ac:dyDescent="0.3">
      <c r="B824" s="21"/>
    </row>
    <row r="825" spans="2:2" ht="12.75" customHeight="1" x14ac:dyDescent="0.3">
      <c r="B825" s="21"/>
    </row>
    <row r="826" spans="2:2" ht="12.75" customHeight="1" x14ac:dyDescent="0.3">
      <c r="B826" s="21"/>
    </row>
    <row r="827" spans="2:2" ht="12.75" customHeight="1" x14ac:dyDescent="0.3">
      <c r="B827" s="21"/>
    </row>
    <row r="828" spans="2:2" ht="12.75" customHeight="1" x14ac:dyDescent="0.3">
      <c r="B828" s="21"/>
    </row>
    <row r="829" spans="2:2" ht="12.75" customHeight="1" x14ac:dyDescent="0.3">
      <c r="B829" s="21"/>
    </row>
    <row r="830" spans="2:2" ht="12.75" customHeight="1" x14ac:dyDescent="0.3">
      <c r="B830" s="21"/>
    </row>
    <row r="831" spans="2:2" ht="12.75" customHeight="1" x14ac:dyDescent="0.3">
      <c r="B831" s="21"/>
    </row>
    <row r="832" spans="2:2" ht="12.75" customHeight="1" x14ac:dyDescent="0.3">
      <c r="B832" s="21"/>
    </row>
    <row r="833" spans="2:2" ht="12.75" customHeight="1" x14ac:dyDescent="0.3">
      <c r="B833" s="21"/>
    </row>
    <row r="834" spans="2:2" ht="12.75" customHeight="1" x14ac:dyDescent="0.3">
      <c r="B834" s="21"/>
    </row>
    <row r="835" spans="2:2" ht="12.75" customHeight="1" x14ac:dyDescent="0.3">
      <c r="B835" s="21"/>
    </row>
    <row r="836" spans="2:2" ht="12.75" customHeight="1" x14ac:dyDescent="0.3">
      <c r="B836" s="21"/>
    </row>
    <row r="837" spans="2:2" ht="12.75" customHeight="1" x14ac:dyDescent="0.3">
      <c r="B837" s="21"/>
    </row>
    <row r="838" spans="2:2" ht="12.75" customHeight="1" x14ac:dyDescent="0.3">
      <c r="B838" s="21"/>
    </row>
    <row r="839" spans="2:2" ht="12.75" customHeight="1" x14ac:dyDescent="0.3">
      <c r="B839" s="21"/>
    </row>
    <row r="840" spans="2:2" ht="12.75" customHeight="1" x14ac:dyDescent="0.3">
      <c r="B840" s="21"/>
    </row>
    <row r="841" spans="2:2" ht="12.75" customHeight="1" x14ac:dyDescent="0.3">
      <c r="B841" s="21"/>
    </row>
    <row r="842" spans="2:2" ht="12.75" customHeight="1" x14ac:dyDescent="0.3">
      <c r="B842" s="21"/>
    </row>
    <row r="843" spans="2:2" ht="12.75" customHeight="1" x14ac:dyDescent="0.3">
      <c r="B843" s="21"/>
    </row>
    <row r="844" spans="2:2" ht="12.75" customHeight="1" x14ac:dyDescent="0.3">
      <c r="B844" s="21"/>
    </row>
    <row r="845" spans="2:2" ht="12.75" customHeight="1" x14ac:dyDescent="0.3">
      <c r="B845" s="21"/>
    </row>
    <row r="846" spans="2:2" ht="12.75" customHeight="1" x14ac:dyDescent="0.3">
      <c r="B846" s="21"/>
    </row>
    <row r="847" spans="2:2" ht="12.75" customHeight="1" x14ac:dyDescent="0.3">
      <c r="B847" s="21"/>
    </row>
    <row r="848" spans="2:2" ht="12.75" customHeight="1" x14ac:dyDescent="0.3">
      <c r="B848" s="21"/>
    </row>
    <row r="849" spans="2:2" ht="12.75" customHeight="1" x14ac:dyDescent="0.3">
      <c r="B849" s="21"/>
    </row>
    <row r="850" spans="2:2" ht="12.75" customHeight="1" x14ac:dyDescent="0.3">
      <c r="B850" s="21"/>
    </row>
    <row r="851" spans="2:2" ht="12.75" customHeight="1" x14ac:dyDescent="0.3">
      <c r="B851" s="21"/>
    </row>
    <row r="852" spans="2:2" ht="12.75" customHeight="1" x14ac:dyDescent="0.3">
      <c r="B852" s="21"/>
    </row>
    <row r="853" spans="2:2" ht="12.75" customHeight="1" x14ac:dyDescent="0.3">
      <c r="B853" s="21"/>
    </row>
    <row r="854" spans="2:2" ht="12.75" customHeight="1" x14ac:dyDescent="0.3">
      <c r="B854" s="21"/>
    </row>
    <row r="855" spans="2:2" ht="12.75" customHeight="1" x14ac:dyDescent="0.3">
      <c r="B855" s="21"/>
    </row>
    <row r="856" spans="2:2" ht="12.75" customHeight="1" x14ac:dyDescent="0.3">
      <c r="B856" s="21"/>
    </row>
    <row r="857" spans="2:2" ht="12.75" customHeight="1" x14ac:dyDescent="0.3">
      <c r="B857" s="21"/>
    </row>
    <row r="858" spans="2:2" ht="12.75" customHeight="1" x14ac:dyDescent="0.3">
      <c r="B858" s="21"/>
    </row>
    <row r="859" spans="2:2" ht="12.75" customHeight="1" x14ac:dyDescent="0.3">
      <c r="B859" s="21"/>
    </row>
    <row r="860" spans="2:2" ht="12.75" customHeight="1" x14ac:dyDescent="0.3">
      <c r="B860" s="21"/>
    </row>
    <row r="861" spans="2:2" ht="12.75" customHeight="1" x14ac:dyDescent="0.3">
      <c r="B861" s="21"/>
    </row>
    <row r="862" spans="2:2" ht="12.75" customHeight="1" x14ac:dyDescent="0.3">
      <c r="B862" s="21"/>
    </row>
    <row r="863" spans="2:2" ht="12.75" customHeight="1" x14ac:dyDescent="0.3">
      <c r="B863" s="21"/>
    </row>
    <row r="864" spans="2:2" ht="12.75" customHeight="1" x14ac:dyDescent="0.3">
      <c r="B864" s="21"/>
    </row>
    <row r="865" spans="2:2" ht="12.75" customHeight="1" x14ac:dyDescent="0.3">
      <c r="B865" s="21"/>
    </row>
    <row r="866" spans="2:2" ht="12.75" customHeight="1" x14ac:dyDescent="0.3">
      <c r="B866" s="21"/>
    </row>
    <row r="867" spans="2:2" ht="12.75" customHeight="1" x14ac:dyDescent="0.3">
      <c r="B867" s="21"/>
    </row>
    <row r="868" spans="2:2" ht="12.75" customHeight="1" x14ac:dyDescent="0.3">
      <c r="B868" s="21"/>
    </row>
    <row r="869" spans="2:2" ht="12.75" customHeight="1" x14ac:dyDescent="0.3">
      <c r="B869" s="21"/>
    </row>
    <row r="870" spans="2:2" ht="12.75" customHeight="1" x14ac:dyDescent="0.3">
      <c r="B870" s="21"/>
    </row>
    <row r="871" spans="2:2" ht="12.75" customHeight="1" x14ac:dyDescent="0.3">
      <c r="B871" s="21"/>
    </row>
    <row r="872" spans="2:2" ht="12.75" customHeight="1" x14ac:dyDescent="0.3">
      <c r="B872" s="21"/>
    </row>
    <row r="873" spans="2:2" ht="12.75" customHeight="1" x14ac:dyDescent="0.3">
      <c r="B873" s="21"/>
    </row>
    <row r="874" spans="2:2" ht="12.75" customHeight="1" x14ac:dyDescent="0.3">
      <c r="B874" s="21"/>
    </row>
    <row r="875" spans="2:2" ht="12.75" customHeight="1" x14ac:dyDescent="0.3">
      <c r="B875" s="21"/>
    </row>
    <row r="876" spans="2:2" ht="12.75" customHeight="1" x14ac:dyDescent="0.3">
      <c r="B876" s="21"/>
    </row>
    <row r="877" spans="2:2" ht="12.75" customHeight="1" x14ac:dyDescent="0.3">
      <c r="B877" s="21"/>
    </row>
    <row r="878" spans="2:2" ht="12.75" customHeight="1" x14ac:dyDescent="0.3">
      <c r="B878" s="21"/>
    </row>
    <row r="879" spans="2:2" ht="12.75" customHeight="1" x14ac:dyDescent="0.3">
      <c r="B879" s="21"/>
    </row>
    <row r="880" spans="2:2" ht="12.75" customHeight="1" x14ac:dyDescent="0.3">
      <c r="B880" s="21"/>
    </row>
    <row r="881" spans="2:2" ht="12.75" customHeight="1" x14ac:dyDescent="0.3">
      <c r="B881" s="21"/>
    </row>
    <row r="882" spans="2:2" ht="12.75" customHeight="1" x14ac:dyDescent="0.3">
      <c r="B882" s="21"/>
    </row>
    <row r="883" spans="2:2" ht="12.75" customHeight="1" x14ac:dyDescent="0.3">
      <c r="B883" s="21"/>
    </row>
    <row r="884" spans="2:2" ht="12.75" customHeight="1" x14ac:dyDescent="0.3">
      <c r="B884" s="21"/>
    </row>
    <row r="885" spans="2:2" ht="12.75" customHeight="1" x14ac:dyDescent="0.3">
      <c r="B885" s="21"/>
    </row>
    <row r="886" spans="2:2" ht="12.75" customHeight="1" x14ac:dyDescent="0.3">
      <c r="B886" s="21"/>
    </row>
    <row r="887" spans="2:2" ht="12.75" customHeight="1" x14ac:dyDescent="0.3">
      <c r="B887" s="21"/>
    </row>
    <row r="888" spans="2:2" ht="12.75" customHeight="1" x14ac:dyDescent="0.3">
      <c r="B888" s="21"/>
    </row>
    <row r="889" spans="2:2" ht="12.75" customHeight="1" x14ac:dyDescent="0.3">
      <c r="B889" s="21"/>
    </row>
    <row r="890" spans="2:2" ht="12.75" customHeight="1" x14ac:dyDescent="0.3">
      <c r="B890" s="21"/>
    </row>
    <row r="891" spans="2:2" ht="12.75" customHeight="1" x14ac:dyDescent="0.3">
      <c r="B891" s="21"/>
    </row>
    <row r="892" spans="2:2" ht="12.75" customHeight="1" x14ac:dyDescent="0.3">
      <c r="B892" s="21"/>
    </row>
    <row r="893" spans="2:2" ht="12.75" customHeight="1" x14ac:dyDescent="0.3">
      <c r="B893" s="21"/>
    </row>
    <row r="894" spans="2:2" ht="12.75" customHeight="1" x14ac:dyDescent="0.3">
      <c r="B894" s="21"/>
    </row>
    <row r="895" spans="2:2" ht="12.75" customHeight="1" x14ac:dyDescent="0.3">
      <c r="B895" s="21"/>
    </row>
    <row r="896" spans="2:2" ht="12.75" customHeight="1" x14ac:dyDescent="0.3">
      <c r="B896" s="21"/>
    </row>
    <row r="897" spans="2:2" ht="12.75" customHeight="1" x14ac:dyDescent="0.3">
      <c r="B897" s="21"/>
    </row>
    <row r="898" spans="2:2" ht="12.75" customHeight="1" x14ac:dyDescent="0.3">
      <c r="B898" s="21"/>
    </row>
    <row r="899" spans="2:2" ht="12.75" customHeight="1" x14ac:dyDescent="0.3">
      <c r="B899" s="21"/>
    </row>
    <row r="900" spans="2:2" ht="12.75" customHeight="1" x14ac:dyDescent="0.3">
      <c r="B900" s="21"/>
    </row>
    <row r="901" spans="2:2" ht="12.75" customHeight="1" x14ac:dyDescent="0.3">
      <c r="B901" s="21"/>
    </row>
    <row r="902" spans="2:2" ht="12.75" customHeight="1" x14ac:dyDescent="0.3">
      <c r="B902" s="21"/>
    </row>
    <row r="903" spans="2:2" ht="12.75" customHeight="1" x14ac:dyDescent="0.3">
      <c r="B903" s="21"/>
    </row>
    <row r="904" spans="2:2" ht="12.75" customHeight="1" x14ac:dyDescent="0.3">
      <c r="B904" s="21"/>
    </row>
    <row r="905" spans="2:2" ht="12.75" customHeight="1" x14ac:dyDescent="0.3">
      <c r="B905" s="21"/>
    </row>
    <row r="906" spans="2:2" ht="12.75" customHeight="1" x14ac:dyDescent="0.3">
      <c r="B906" s="21"/>
    </row>
    <row r="907" spans="2:2" ht="12.75" customHeight="1" x14ac:dyDescent="0.3">
      <c r="B907" s="21"/>
    </row>
    <row r="908" spans="2:2" ht="12.75" customHeight="1" x14ac:dyDescent="0.3">
      <c r="B908" s="21"/>
    </row>
    <row r="909" spans="2:2" ht="12.75" customHeight="1" x14ac:dyDescent="0.3">
      <c r="B909" s="21"/>
    </row>
    <row r="910" spans="2:2" ht="12.75" customHeight="1" x14ac:dyDescent="0.3">
      <c r="B910" s="21"/>
    </row>
    <row r="911" spans="2:2" ht="12.75" customHeight="1" x14ac:dyDescent="0.3">
      <c r="B911" s="21"/>
    </row>
    <row r="912" spans="2:2" ht="12.75" customHeight="1" x14ac:dyDescent="0.3">
      <c r="B912" s="21"/>
    </row>
    <row r="913" spans="2:2" ht="12.75" customHeight="1" x14ac:dyDescent="0.3">
      <c r="B913" s="21"/>
    </row>
    <row r="914" spans="2:2" ht="12.75" customHeight="1" x14ac:dyDescent="0.3">
      <c r="B914" s="21"/>
    </row>
    <row r="915" spans="2:2" ht="12.75" customHeight="1" x14ac:dyDescent="0.3">
      <c r="B915" s="21"/>
    </row>
    <row r="916" spans="2:2" ht="12.75" customHeight="1" x14ac:dyDescent="0.3">
      <c r="B916" s="21"/>
    </row>
    <row r="917" spans="2:2" ht="12.75" customHeight="1" x14ac:dyDescent="0.3">
      <c r="B917" s="21"/>
    </row>
    <row r="918" spans="2:2" ht="12.75" customHeight="1" x14ac:dyDescent="0.3">
      <c r="B918" s="21"/>
    </row>
    <row r="919" spans="2:2" ht="12.75" customHeight="1" x14ac:dyDescent="0.3">
      <c r="B919" s="21"/>
    </row>
    <row r="920" spans="2:2" ht="12.75" customHeight="1" x14ac:dyDescent="0.3">
      <c r="B920" s="21"/>
    </row>
    <row r="921" spans="2:2" ht="12.75" customHeight="1" x14ac:dyDescent="0.3">
      <c r="B921" s="21"/>
    </row>
    <row r="922" spans="2:2" ht="12.75" customHeight="1" x14ac:dyDescent="0.3">
      <c r="B922" s="21"/>
    </row>
    <row r="923" spans="2:2" ht="12.75" customHeight="1" x14ac:dyDescent="0.3">
      <c r="B923" s="21"/>
    </row>
    <row r="924" spans="2:2" ht="12.75" customHeight="1" x14ac:dyDescent="0.3">
      <c r="B924" s="21"/>
    </row>
    <row r="925" spans="2:2" ht="12.75" customHeight="1" x14ac:dyDescent="0.3">
      <c r="B925" s="21"/>
    </row>
    <row r="926" spans="2:2" ht="12.75" customHeight="1" x14ac:dyDescent="0.3">
      <c r="B926" s="21"/>
    </row>
    <row r="927" spans="2:2" ht="12.75" customHeight="1" x14ac:dyDescent="0.3">
      <c r="B927" s="21"/>
    </row>
    <row r="928" spans="2:2" ht="12.75" customHeight="1" x14ac:dyDescent="0.3">
      <c r="B928" s="21"/>
    </row>
    <row r="929" spans="2:2" ht="12.75" customHeight="1" x14ac:dyDescent="0.3">
      <c r="B929" s="21"/>
    </row>
    <row r="930" spans="2:2" ht="12.75" customHeight="1" x14ac:dyDescent="0.3">
      <c r="B930" s="21"/>
    </row>
    <row r="931" spans="2:2" ht="12.75" customHeight="1" x14ac:dyDescent="0.3">
      <c r="B931" s="21"/>
    </row>
    <row r="932" spans="2:2" ht="12.75" customHeight="1" x14ac:dyDescent="0.3">
      <c r="B932" s="21"/>
    </row>
    <row r="933" spans="2:2" ht="12.75" customHeight="1" x14ac:dyDescent="0.3">
      <c r="B933" s="21"/>
    </row>
    <row r="934" spans="2:2" ht="12.75" customHeight="1" x14ac:dyDescent="0.3">
      <c r="B934" s="21"/>
    </row>
    <row r="935" spans="2:2" ht="12.75" customHeight="1" x14ac:dyDescent="0.3">
      <c r="B935" s="21"/>
    </row>
    <row r="936" spans="2:2" ht="12.75" customHeight="1" x14ac:dyDescent="0.3">
      <c r="B936" s="21"/>
    </row>
    <row r="937" spans="2:2" ht="12.75" customHeight="1" x14ac:dyDescent="0.3">
      <c r="B937" s="21"/>
    </row>
    <row r="938" spans="2:2" ht="12.75" customHeight="1" x14ac:dyDescent="0.3">
      <c r="B938" s="21"/>
    </row>
    <row r="939" spans="2:2" ht="12.75" customHeight="1" x14ac:dyDescent="0.3">
      <c r="B939" s="21"/>
    </row>
    <row r="940" spans="2:2" ht="12.75" customHeight="1" x14ac:dyDescent="0.3">
      <c r="B940" s="21"/>
    </row>
    <row r="941" spans="2:2" ht="12.75" customHeight="1" x14ac:dyDescent="0.3">
      <c r="B941" s="21"/>
    </row>
    <row r="942" spans="2:2" ht="12.75" customHeight="1" x14ac:dyDescent="0.3">
      <c r="B942" s="21"/>
    </row>
    <row r="943" spans="2:2" ht="12.75" customHeight="1" x14ac:dyDescent="0.3">
      <c r="B943" s="21"/>
    </row>
    <row r="944" spans="2:2" ht="12.75" customHeight="1" x14ac:dyDescent="0.3">
      <c r="B944" s="21"/>
    </row>
    <row r="945" spans="2:2" ht="12.75" customHeight="1" x14ac:dyDescent="0.3">
      <c r="B945" s="21"/>
    </row>
    <row r="946" spans="2:2" ht="12.75" customHeight="1" x14ac:dyDescent="0.3">
      <c r="B946" s="21"/>
    </row>
    <row r="947" spans="2:2" ht="12.75" customHeight="1" x14ac:dyDescent="0.3">
      <c r="B947" s="21"/>
    </row>
    <row r="948" spans="2:2" ht="12.75" customHeight="1" x14ac:dyDescent="0.3">
      <c r="B948" s="21"/>
    </row>
    <row r="949" spans="2:2" ht="12.75" customHeight="1" x14ac:dyDescent="0.3">
      <c r="B949" s="21"/>
    </row>
    <row r="950" spans="2:2" ht="12.75" customHeight="1" x14ac:dyDescent="0.3">
      <c r="B950" s="21"/>
    </row>
    <row r="951" spans="2:2" ht="12.75" customHeight="1" x14ac:dyDescent="0.3">
      <c r="B951" s="21"/>
    </row>
    <row r="952" spans="2:2" ht="12.75" customHeight="1" x14ac:dyDescent="0.3">
      <c r="B952" s="21"/>
    </row>
    <row r="953" spans="2:2" ht="12.75" customHeight="1" x14ac:dyDescent="0.3">
      <c r="B953" s="21"/>
    </row>
    <row r="954" spans="2:2" ht="12.75" customHeight="1" x14ac:dyDescent="0.3">
      <c r="B954" s="21"/>
    </row>
    <row r="955" spans="2:2" ht="12.75" customHeight="1" x14ac:dyDescent="0.3">
      <c r="B955" s="21"/>
    </row>
    <row r="956" spans="2:2" ht="12.75" customHeight="1" x14ac:dyDescent="0.3">
      <c r="B956" s="21"/>
    </row>
    <row r="957" spans="2:2" ht="12.75" customHeight="1" x14ac:dyDescent="0.3">
      <c r="B957" s="21"/>
    </row>
    <row r="958" spans="2:2" ht="12.75" customHeight="1" x14ac:dyDescent="0.3">
      <c r="B958" s="21"/>
    </row>
    <row r="959" spans="2:2" ht="12.75" customHeight="1" x14ac:dyDescent="0.3">
      <c r="B959" s="21"/>
    </row>
    <row r="960" spans="2:2" ht="12.75" customHeight="1" x14ac:dyDescent="0.3">
      <c r="B960" s="21"/>
    </row>
    <row r="961" spans="2:2" ht="12.75" customHeight="1" x14ac:dyDescent="0.3">
      <c r="B961" s="21"/>
    </row>
    <row r="962" spans="2:2" ht="12.75" customHeight="1" x14ac:dyDescent="0.3">
      <c r="B962" s="21"/>
    </row>
    <row r="963" spans="2:2" ht="12.75" customHeight="1" x14ac:dyDescent="0.3">
      <c r="B963" s="21"/>
    </row>
    <row r="964" spans="2:2" ht="12.75" customHeight="1" x14ac:dyDescent="0.3">
      <c r="B964" s="21"/>
    </row>
    <row r="965" spans="2:2" ht="12.75" customHeight="1" x14ac:dyDescent="0.3">
      <c r="B965" s="21"/>
    </row>
    <row r="966" spans="2:2" ht="12.75" customHeight="1" x14ac:dyDescent="0.3">
      <c r="B966" s="21"/>
    </row>
    <row r="967" spans="2:2" ht="12.75" customHeight="1" x14ac:dyDescent="0.3">
      <c r="B967" s="21"/>
    </row>
    <row r="968" spans="2:2" ht="12.75" customHeight="1" x14ac:dyDescent="0.3">
      <c r="B968" s="21"/>
    </row>
    <row r="969" spans="2:2" ht="12.75" customHeight="1" x14ac:dyDescent="0.3">
      <c r="B969" s="21"/>
    </row>
    <row r="970" spans="2:2" ht="12.75" customHeight="1" x14ac:dyDescent="0.3">
      <c r="B970" s="21"/>
    </row>
    <row r="971" spans="2:2" ht="12.75" customHeight="1" x14ac:dyDescent="0.3">
      <c r="B971" s="21"/>
    </row>
    <row r="972" spans="2:2" ht="12.75" customHeight="1" x14ac:dyDescent="0.3">
      <c r="B972" s="21"/>
    </row>
    <row r="973" spans="2:2" ht="12.75" customHeight="1" x14ac:dyDescent="0.3">
      <c r="B973" s="21"/>
    </row>
    <row r="974" spans="2:2" ht="12.75" customHeight="1" x14ac:dyDescent="0.3">
      <c r="B974" s="21"/>
    </row>
    <row r="975" spans="2:2" ht="12.75" customHeight="1" x14ac:dyDescent="0.3">
      <c r="B975" s="21"/>
    </row>
    <row r="976" spans="2:2" ht="12.75" customHeight="1" x14ac:dyDescent="0.3">
      <c r="B976" s="21"/>
    </row>
    <row r="977" spans="2:2" ht="12.75" customHeight="1" x14ac:dyDescent="0.3">
      <c r="B977" s="21"/>
    </row>
    <row r="978" spans="2:2" ht="12.75" customHeight="1" x14ac:dyDescent="0.3">
      <c r="B978" s="21"/>
    </row>
    <row r="979" spans="2:2" ht="12.75" customHeight="1" x14ac:dyDescent="0.3">
      <c r="B979" s="21"/>
    </row>
    <row r="980" spans="2:2" ht="12.75" customHeight="1" x14ac:dyDescent="0.3">
      <c r="B980" s="21"/>
    </row>
    <row r="981" spans="2:2" ht="12.75" customHeight="1" x14ac:dyDescent="0.3">
      <c r="B981" s="21"/>
    </row>
    <row r="982" spans="2:2" ht="12.75" customHeight="1" x14ac:dyDescent="0.3">
      <c r="B982" s="21"/>
    </row>
    <row r="983" spans="2:2" ht="12.75" customHeight="1" x14ac:dyDescent="0.3">
      <c r="B983" s="21"/>
    </row>
    <row r="984" spans="2:2" ht="12.75" customHeight="1" x14ac:dyDescent="0.3">
      <c r="B984" s="21"/>
    </row>
    <row r="985" spans="2:2" ht="12.75" customHeight="1" x14ac:dyDescent="0.3">
      <c r="B985" s="21"/>
    </row>
    <row r="986" spans="2:2" ht="12.75" customHeight="1" x14ac:dyDescent="0.3">
      <c r="B986" s="21"/>
    </row>
    <row r="987" spans="2:2" ht="12.75" customHeight="1" x14ac:dyDescent="0.3">
      <c r="B987" s="21"/>
    </row>
    <row r="988" spans="2:2" ht="12.75" customHeight="1" x14ac:dyDescent="0.3">
      <c r="B988" s="21"/>
    </row>
    <row r="989" spans="2:2" ht="12.75" customHeight="1" x14ac:dyDescent="0.3">
      <c r="B989" s="21"/>
    </row>
    <row r="990" spans="2:2" ht="12.75" customHeight="1" x14ac:dyDescent="0.3">
      <c r="B990" s="21"/>
    </row>
    <row r="991" spans="2:2" ht="12.75" customHeight="1" x14ac:dyDescent="0.3">
      <c r="B991" s="21"/>
    </row>
    <row r="992" spans="2:2" ht="12.75" customHeight="1" x14ac:dyDescent="0.3">
      <c r="B992" s="21"/>
    </row>
    <row r="993" spans="2:2" ht="12.75" customHeight="1" x14ac:dyDescent="0.3">
      <c r="B993" s="21"/>
    </row>
    <row r="994" spans="2:2" ht="12.75" customHeight="1" x14ac:dyDescent="0.3">
      <c r="B994" s="21"/>
    </row>
    <row r="995" spans="2:2" ht="12.75" customHeight="1" x14ac:dyDescent="0.3">
      <c r="B995" s="21"/>
    </row>
    <row r="996" spans="2:2" ht="12.75" customHeight="1" x14ac:dyDescent="0.3">
      <c r="B996" s="21"/>
    </row>
    <row r="997" spans="2:2" ht="12.75" customHeight="1" x14ac:dyDescent="0.3">
      <c r="B997" s="21"/>
    </row>
    <row r="998" spans="2:2" ht="12.75" customHeight="1" x14ac:dyDescent="0.3">
      <c r="B998" s="21"/>
    </row>
  </sheetData>
  <dataValidations count="5">
    <dataValidation type="list" allowBlank="1" showErrorMessage="1" sqref="B27" xr:uid="{00000000-0002-0000-0100-000000000000}">
      <formula1>Stadion_2</formula1>
    </dataValidation>
    <dataValidation type="list" allowBlank="1" showErrorMessage="1" sqref="B15" xr:uid="{00000000-0002-0000-0100-000001000000}">
      <formula1>Pr.oblik</formula1>
    </dataValidation>
    <dataValidation type="list" allowBlank="1" showErrorMessage="1" sqref="B21" xr:uid="{00000000-0002-0000-0100-000002000000}">
      <formula1>Temelj_fin.izvještaji</formula1>
    </dataValidation>
    <dataValidation type="list" allowBlank="1" showErrorMessage="1" sqref="B29" xr:uid="{00000000-0002-0000-0100-000003000000}">
      <formula1>igrači</formula1>
    </dataValidation>
    <dataValidation type="list" allowBlank="1" showErrorMessage="1" sqref="B25" xr:uid="{00000000-0002-0000-0100-000004000000}">
      <formula1>Stadion_1</formula1>
    </dataValidation>
  </dataValidations>
  <pageMargins left="0.7" right="0.7" top="0.75" bottom="0.75" header="0" footer="0"/>
  <pageSetup paperSize="9" scale="85" orientation="portrait"/>
  <headerFooter>
    <oddHeader>&amp;R&amp;A</oddHeader>
    <oddFooter>&amp;C Financijski kriteriji - &amp;A</oddFooter>
  </headerFooter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80BC-3021-4309-8FEF-DAB7C615C6AF}">
  <sheetPr>
    <tabColor theme="3"/>
  </sheetPr>
  <dimension ref="A1:Z1001"/>
  <sheetViews>
    <sheetView zoomScaleNormal="100" workbookViewId="0">
      <pane ySplit="10" topLeftCell="A64" activePane="bottomLeft" state="frozen"/>
      <selection activeCell="A58" sqref="A58"/>
      <selection pane="bottomLeft" activeCell="C80" sqref="C80"/>
    </sheetView>
  </sheetViews>
  <sheetFormatPr defaultColWidth="12.54296875" defaultRowHeight="12.5" x14ac:dyDescent="0.25"/>
  <cols>
    <col min="1" max="1" width="2.26953125" style="25" customWidth="1"/>
    <col min="2" max="2" width="55.453125" style="25" customWidth="1"/>
    <col min="3" max="3" width="19.453125" style="25" customWidth="1"/>
    <col min="4" max="4" width="0.7265625" style="25" customWidth="1"/>
    <col min="5" max="5" width="14.26953125" style="25" customWidth="1"/>
    <col min="6" max="6" width="14.453125" style="25" customWidth="1"/>
    <col min="7" max="7" width="13.7265625" style="25" customWidth="1"/>
    <col min="8" max="8" width="13.26953125" style="25" customWidth="1"/>
    <col min="9" max="9" width="0.453125" style="25" customWidth="1"/>
    <col min="10" max="10" width="13.1796875" style="25" customWidth="1"/>
    <col min="11" max="11" width="11.26953125" style="25" customWidth="1"/>
    <col min="12" max="12" width="1.26953125" style="25" customWidth="1"/>
    <col min="13" max="26" width="8.54296875" style="25" customWidth="1"/>
    <col min="27" max="16384" width="12.54296875" style="25"/>
  </cols>
  <sheetData>
    <row r="1" spans="1:26" ht="12.75" customHeight="1" x14ac:dyDescent="0.3">
      <c r="A1" s="27"/>
      <c r="B1" s="27"/>
      <c r="C1" s="110"/>
      <c r="D1" s="11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 x14ac:dyDescent="0.3">
      <c r="A2" s="27"/>
      <c r="B2" s="24" t="s">
        <v>30</v>
      </c>
      <c r="C2" s="110"/>
      <c r="D2" s="11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1.75" customHeight="1" x14ac:dyDescent="0.3">
      <c r="A3" s="27"/>
      <c r="B3" s="111"/>
      <c r="C3" s="110"/>
      <c r="D3" s="11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 x14ac:dyDescent="0.3">
      <c r="A4" s="27"/>
      <c r="B4" s="27"/>
      <c r="C4" s="110"/>
      <c r="D4" s="110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 x14ac:dyDescent="0.45">
      <c r="A5" s="27"/>
      <c r="B5" s="29" t="s">
        <v>31</v>
      </c>
      <c r="C5" s="110"/>
      <c r="D5" s="11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 x14ac:dyDescent="0.3">
      <c r="A6" s="27"/>
      <c r="B6" s="27" t="s">
        <v>32</v>
      </c>
      <c r="C6" s="110"/>
      <c r="D6" s="110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 x14ac:dyDescent="0.3">
      <c r="A7" s="27"/>
      <c r="B7" s="112" t="s">
        <v>33</v>
      </c>
      <c r="C7" s="110"/>
      <c r="D7" s="11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 x14ac:dyDescent="0.3">
      <c r="A8" s="27"/>
      <c r="B8" s="113"/>
      <c r="C8" s="110"/>
      <c r="D8" s="110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45.75" customHeight="1" x14ac:dyDescent="0.3">
      <c r="A9" s="114"/>
      <c r="B9" s="342" t="s">
        <v>34</v>
      </c>
      <c r="C9" s="344" t="s">
        <v>35</v>
      </c>
      <c r="D9" s="168"/>
      <c r="E9" s="346" t="s">
        <v>36</v>
      </c>
      <c r="F9" s="347"/>
      <c r="G9" s="347"/>
      <c r="H9" s="347"/>
      <c r="I9" s="116"/>
      <c r="J9" s="348" t="s">
        <v>37</v>
      </c>
      <c r="K9" s="347"/>
      <c r="L9" s="32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51.75" customHeight="1" x14ac:dyDescent="0.3">
      <c r="A10" s="169"/>
      <c r="B10" s="343"/>
      <c r="C10" s="345"/>
      <c r="D10" s="170"/>
      <c r="E10" s="33" t="s">
        <v>38</v>
      </c>
      <c r="F10" s="33" t="s">
        <v>39</v>
      </c>
      <c r="G10" s="33" t="s">
        <v>40</v>
      </c>
      <c r="H10" s="139" t="s">
        <v>41</v>
      </c>
      <c r="I10" s="32"/>
      <c r="J10" s="33" t="s">
        <v>42</v>
      </c>
      <c r="K10" s="33" t="s">
        <v>43</v>
      </c>
      <c r="L10" s="32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 x14ac:dyDescent="0.3">
      <c r="A11" s="340" t="s">
        <v>44</v>
      </c>
      <c r="B11" s="336"/>
      <c r="C11" s="158"/>
      <c r="D11" s="341"/>
      <c r="E11" s="158"/>
      <c r="F11" s="158"/>
      <c r="G11" s="158"/>
      <c r="H11" s="158"/>
      <c r="I11" s="27"/>
      <c r="J11" s="158"/>
      <c r="K11" s="158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 x14ac:dyDescent="0.3">
      <c r="A12" s="169"/>
      <c r="B12" s="118" t="s">
        <v>45</v>
      </c>
      <c r="C12" s="303"/>
      <c r="D12" s="336"/>
      <c r="E12" s="303"/>
      <c r="F12" s="303"/>
      <c r="G12" s="303"/>
      <c r="H12" s="303"/>
      <c r="I12" s="304"/>
      <c r="J12" s="303"/>
      <c r="K12" s="303"/>
      <c r="L12" s="27"/>
      <c r="M12" s="171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 x14ac:dyDescent="0.3">
      <c r="A13" s="169"/>
      <c r="B13" s="118" t="s">
        <v>46</v>
      </c>
      <c r="C13" s="303"/>
      <c r="D13" s="336"/>
      <c r="E13" s="303"/>
      <c r="F13" s="303"/>
      <c r="G13" s="303"/>
      <c r="H13" s="303"/>
      <c r="I13" s="304"/>
      <c r="J13" s="303"/>
      <c r="K13" s="30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" customHeight="1" x14ac:dyDescent="0.3">
      <c r="A14" s="169"/>
      <c r="B14" s="118" t="s">
        <v>47</v>
      </c>
      <c r="C14" s="305"/>
      <c r="D14" s="336"/>
      <c r="E14" s="305"/>
      <c r="F14" s="305"/>
      <c r="G14" s="305"/>
      <c r="H14" s="305"/>
      <c r="I14" s="304"/>
      <c r="J14" s="305"/>
      <c r="K14" s="30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 x14ac:dyDescent="0.3">
      <c r="A15" s="169"/>
      <c r="B15" s="118" t="s">
        <v>48</v>
      </c>
      <c r="C15" s="303"/>
      <c r="D15" s="336"/>
      <c r="E15" s="303"/>
      <c r="F15" s="303"/>
      <c r="G15" s="303"/>
      <c r="H15" s="303"/>
      <c r="I15" s="304"/>
      <c r="J15" s="303"/>
      <c r="K15" s="30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 x14ac:dyDescent="0.3">
      <c r="A16" s="169"/>
      <c r="B16" s="118" t="s">
        <v>49</v>
      </c>
      <c r="C16" s="305"/>
      <c r="D16" s="336"/>
      <c r="E16" s="305"/>
      <c r="F16" s="305"/>
      <c r="G16" s="305"/>
      <c r="H16" s="305"/>
      <c r="I16" s="304"/>
      <c r="J16" s="305"/>
      <c r="K16" s="305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.75" customHeight="1" x14ac:dyDescent="0.3">
      <c r="A17" s="169"/>
      <c r="B17" s="118" t="s">
        <v>50</v>
      </c>
      <c r="C17" s="303"/>
      <c r="D17" s="336"/>
      <c r="E17" s="303"/>
      <c r="F17" s="303"/>
      <c r="G17" s="303"/>
      <c r="H17" s="303"/>
      <c r="I17" s="304"/>
      <c r="J17" s="303"/>
      <c r="K17" s="30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 x14ac:dyDescent="0.3">
      <c r="A18" s="169"/>
      <c r="B18" s="118" t="s">
        <v>51</v>
      </c>
      <c r="C18" s="306"/>
      <c r="D18" s="336"/>
      <c r="E18" s="306"/>
      <c r="F18" s="306"/>
      <c r="G18" s="307"/>
      <c r="H18" s="307"/>
      <c r="I18" s="304"/>
      <c r="J18" s="307"/>
      <c r="K18" s="30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 x14ac:dyDescent="0.3">
      <c r="A19" s="340" t="s">
        <v>52</v>
      </c>
      <c r="B19" s="336"/>
      <c r="C19" s="119">
        <f>SUM(C12:C18)</f>
        <v>0</v>
      </c>
      <c r="D19" s="120"/>
      <c r="E19" s="119">
        <f t="shared" ref="E19:H19" si="0">SUM(E12:E18)</f>
        <v>0</v>
      </c>
      <c r="F19" s="119">
        <f t="shared" si="0"/>
        <v>0</v>
      </c>
      <c r="G19" s="119">
        <f t="shared" si="0"/>
        <v>0</v>
      </c>
      <c r="H19" s="119">
        <f t="shared" si="0"/>
        <v>0</v>
      </c>
      <c r="I19" s="27"/>
      <c r="J19" s="119">
        <f t="shared" ref="J19:K19" si="1">SUM(J12:J18)</f>
        <v>0</v>
      </c>
      <c r="K19" s="119">
        <f t="shared" si="1"/>
        <v>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 x14ac:dyDescent="0.3">
      <c r="A20" s="169"/>
      <c r="B20" s="121"/>
      <c r="C20" s="158"/>
      <c r="D20" s="117"/>
      <c r="E20" s="158"/>
      <c r="F20" s="158"/>
      <c r="G20" s="158"/>
      <c r="H20" s="158"/>
      <c r="I20" s="27"/>
      <c r="J20" s="158"/>
      <c r="K20" s="158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 x14ac:dyDescent="0.3">
      <c r="A21" s="340" t="s">
        <v>53</v>
      </c>
      <c r="B21" s="336"/>
      <c r="C21" s="159"/>
      <c r="D21" s="341"/>
      <c r="E21" s="159"/>
      <c r="F21" s="159"/>
      <c r="G21" s="159"/>
      <c r="H21" s="159"/>
      <c r="I21" s="27"/>
      <c r="J21" s="159"/>
      <c r="K21" s="159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 x14ac:dyDescent="0.3">
      <c r="A22" s="169"/>
      <c r="B22" s="122" t="s">
        <v>54</v>
      </c>
      <c r="C22" s="303"/>
      <c r="D22" s="336"/>
      <c r="E22" s="303"/>
      <c r="F22" s="303"/>
      <c r="G22" s="303"/>
      <c r="H22" s="303"/>
      <c r="I22" s="304"/>
      <c r="J22" s="303"/>
      <c r="K22" s="30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 x14ac:dyDescent="0.3">
      <c r="A23" s="169"/>
      <c r="B23" s="123" t="s">
        <v>55</v>
      </c>
      <c r="C23" s="303"/>
      <c r="D23" s="336"/>
      <c r="E23" s="303"/>
      <c r="F23" s="303"/>
      <c r="G23" s="303"/>
      <c r="H23" s="303"/>
      <c r="I23" s="304"/>
      <c r="J23" s="303"/>
      <c r="K23" s="30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 x14ac:dyDescent="0.3">
      <c r="A24" s="169"/>
      <c r="B24" s="123" t="s">
        <v>56</v>
      </c>
      <c r="C24" s="303"/>
      <c r="D24" s="336"/>
      <c r="E24" s="303"/>
      <c r="F24" s="303"/>
      <c r="G24" s="303"/>
      <c r="H24" s="303"/>
      <c r="I24" s="304"/>
      <c r="J24" s="303"/>
      <c r="K24" s="30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 x14ac:dyDescent="0.3">
      <c r="A25" s="169"/>
      <c r="B25" s="123" t="s">
        <v>57</v>
      </c>
      <c r="C25" s="303"/>
      <c r="D25" s="336"/>
      <c r="E25" s="303"/>
      <c r="F25" s="303"/>
      <c r="G25" s="303"/>
      <c r="H25" s="303"/>
      <c r="I25" s="304"/>
      <c r="J25" s="303"/>
      <c r="K25" s="30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" customHeight="1" x14ac:dyDescent="0.3">
      <c r="A26" s="169"/>
      <c r="B26" s="123" t="s">
        <v>47</v>
      </c>
      <c r="C26" s="305"/>
      <c r="D26" s="336"/>
      <c r="E26" s="305"/>
      <c r="F26" s="305"/>
      <c r="G26" s="305"/>
      <c r="H26" s="305"/>
      <c r="I26" s="304"/>
      <c r="J26" s="303"/>
      <c r="K26" s="30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 x14ac:dyDescent="0.3">
      <c r="A27" s="169"/>
      <c r="B27" s="123" t="s">
        <v>49</v>
      </c>
      <c r="C27" s="305"/>
      <c r="D27" s="336"/>
      <c r="E27" s="305"/>
      <c r="F27" s="305"/>
      <c r="G27" s="305"/>
      <c r="H27" s="305"/>
      <c r="I27" s="304"/>
      <c r="J27" s="303"/>
      <c r="K27" s="30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 x14ac:dyDescent="0.3">
      <c r="A28" s="169"/>
      <c r="B28" s="123" t="s">
        <v>58</v>
      </c>
      <c r="C28" s="305"/>
      <c r="D28" s="336"/>
      <c r="E28" s="305"/>
      <c r="F28" s="305"/>
      <c r="G28" s="305"/>
      <c r="H28" s="305"/>
      <c r="I28" s="304"/>
      <c r="J28" s="303"/>
      <c r="K28" s="30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 x14ac:dyDescent="0.3">
      <c r="A29" s="169"/>
      <c r="B29" s="123" t="s">
        <v>59</v>
      </c>
      <c r="C29" s="306"/>
      <c r="D29" s="117"/>
      <c r="E29" s="306"/>
      <c r="F29" s="306"/>
      <c r="G29" s="306"/>
      <c r="H29" s="306"/>
      <c r="I29" s="304"/>
      <c r="J29" s="306"/>
      <c r="K29" s="306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 x14ac:dyDescent="0.3">
      <c r="A30" s="340" t="s">
        <v>60</v>
      </c>
      <c r="B30" s="336"/>
      <c r="C30" s="119">
        <f>SUM(C22:C29)</f>
        <v>0</v>
      </c>
      <c r="D30" s="120"/>
      <c r="E30" s="119">
        <f>SUM(E22:E29)</f>
        <v>0</v>
      </c>
      <c r="F30" s="119">
        <f t="shared" ref="F30:H30" si="2">SUM(F22:F29)</f>
        <v>0</v>
      </c>
      <c r="G30" s="119">
        <f t="shared" si="2"/>
        <v>0</v>
      </c>
      <c r="H30" s="119">
        <f t="shared" si="2"/>
        <v>0</v>
      </c>
      <c r="I30" s="27"/>
      <c r="J30" s="119">
        <f t="shared" ref="J30:K30" si="3">SUM(J22:J29)</f>
        <v>0</v>
      </c>
      <c r="K30" s="119">
        <f t="shared" si="3"/>
        <v>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 x14ac:dyDescent="0.3">
      <c r="A31" s="169"/>
      <c r="B31" s="121"/>
      <c r="C31" s="124"/>
      <c r="D31" s="117"/>
      <c r="E31" s="124"/>
      <c r="F31" s="124"/>
      <c r="G31" s="124"/>
      <c r="H31" s="124"/>
      <c r="I31" s="27"/>
      <c r="J31" s="124"/>
      <c r="K31" s="124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 x14ac:dyDescent="0.3">
      <c r="A32" s="340" t="s">
        <v>61</v>
      </c>
      <c r="B32" s="336"/>
      <c r="C32" s="119">
        <f>SUM(C19,C30)</f>
        <v>0</v>
      </c>
      <c r="D32" s="120"/>
      <c r="E32" s="119">
        <f t="shared" ref="E32:H32" si="4">SUM(E19,E30)</f>
        <v>0</v>
      </c>
      <c r="F32" s="119">
        <f t="shared" si="4"/>
        <v>0</v>
      </c>
      <c r="G32" s="119">
        <f t="shared" si="4"/>
        <v>0</v>
      </c>
      <c r="H32" s="119">
        <f t="shared" si="4"/>
        <v>0</v>
      </c>
      <c r="I32" s="27"/>
      <c r="J32" s="119">
        <f t="shared" ref="J32:K32" si="5">SUM(J19,J30)</f>
        <v>0</v>
      </c>
      <c r="K32" s="119">
        <f t="shared" si="5"/>
        <v>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 x14ac:dyDescent="0.3">
      <c r="A33" s="169"/>
      <c r="B33" s="125"/>
      <c r="C33" s="158"/>
      <c r="D33" s="117"/>
      <c r="E33" s="158"/>
      <c r="F33" s="158"/>
      <c r="G33" s="158"/>
      <c r="H33" s="158"/>
      <c r="I33" s="27"/>
      <c r="J33" s="158"/>
      <c r="K33" s="158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 x14ac:dyDescent="0.3">
      <c r="A34" s="340" t="s">
        <v>62</v>
      </c>
      <c r="B34" s="336"/>
      <c r="C34" s="159"/>
      <c r="D34" s="341"/>
      <c r="E34" s="159"/>
      <c r="F34" s="159"/>
      <c r="G34" s="159"/>
      <c r="H34" s="159"/>
      <c r="I34" s="27"/>
      <c r="J34" s="159"/>
      <c r="K34" s="159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 x14ac:dyDescent="0.3">
      <c r="A35" s="169"/>
      <c r="B35" s="123" t="s">
        <v>63</v>
      </c>
      <c r="C35" s="305"/>
      <c r="D35" s="336"/>
      <c r="E35" s="305"/>
      <c r="F35" s="305"/>
      <c r="G35" s="305"/>
      <c r="H35" s="305"/>
      <c r="I35" s="304"/>
      <c r="J35" s="305"/>
      <c r="K35" s="30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3">
      <c r="A36" s="169"/>
      <c r="B36" s="123" t="s">
        <v>64</v>
      </c>
      <c r="C36" s="303"/>
      <c r="D36" s="336"/>
      <c r="E36" s="303"/>
      <c r="F36" s="303"/>
      <c r="G36" s="303"/>
      <c r="H36" s="303"/>
      <c r="I36" s="304"/>
      <c r="J36" s="303"/>
      <c r="K36" s="30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" customHeight="1" x14ac:dyDescent="0.3">
      <c r="A37" s="169"/>
      <c r="B37" s="123" t="s">
        <v>65</v>
      </c>
      <c r="C37" s="305"/>
      <c r="D37" s="336"/>
      <c r="E37" s="305"/>
      <c r="F37" s="305"/>
      <c r="G37" s="305"/>
      <c r="H37" s="305"/>
      <c r="I37" s="304"/>
      <c r="J37" s="305"/>
      <c r="K37" s="305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3">
      <c r="A38" s="169"/>
      <c r="B38" s="123" t="s">
        <v>66</v>
      </c>
      <c r="C38" s="303"/>
      <c r="D38" s="336"/>
      <c r="E38" s="303"/>
      <c r="F38" s="303"/>
      <c r="G38" s="303"/>
      <c r="H38" s="303"/>
      <c r="I38" s="304"/>
      <c r="J38" s="303"/>
      <c r="K38" s="303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 x14ac:dyDescent="0.3">
      <c r="A39" s="169"/>
      <c r="B39" s="123" t="s">
        <v>67</v>
      </c>
      <c r="C39" s="303"/>
      <c r="D39" s="336"/>
      <c r="E39" s="303"/>
      <c r="F39" s="305"/>
      <c r="G39" s="305"/>
      <c r="H39" s="305"/>
      <c r="I39" s="304"/>
      <c r="J39" s="305"/>
      <c r="K39" s="305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 x14ac:dyDescent="0.3">
      <c r="A40" s="169"/>
      <c r="B40" s="123" t="s">
        <v>68</v>
      </c>
      <c r="C40" s="303"/>
      <c r="D40" s="336"/>
      <c r="E40" s="303"/>
      <c r="F40" s="303"/>
      <c r="G40" s="303"/>
      <c r="H40" s="303"/>
      <c r="I40" s="304"/>
      <c r="J40" s="303"/>
      <c r="K40" s="303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 x14ac:dyDescent="0.3">
      <c r="A41" s="169"/>
      <c r="B41" s="123" t="s">
        <v>69</v>
      </c>
      <c r="C41" s="303"/>
      <c r="D41" s="336"/>
      <c r="E41" s="303"/>
      <c r="F41" s="303"/>
      <c r="G41" s="303"/>
      <c r="H41" s="303"/>
      <c r="I41" s="304"/>
      <c r="J41" s="303"/>
      <c r="K41" s="303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 x14ac:dyDescent="0.3">
      <c r="A42" s="169"/>
      <c r="B42" s="123" t="s">
        <v>70</v>
      </c>
      <c r="C42" s="303"/>
      <c r="D42" s="336"/>
      <c r="E42" s="303"/>
      <c r="F42" s="303"/>
      <c r="G42" s="303"/>
      <c r="H42" s="303"/>
      <c r="I42" s="304"/>
      <c r="J42" s="303"/>
      <c r="K42" s="303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 x14ac:dyDescent="0.3">
      <c r="A43" s="169"/>
      <c r="B43" s="123" t="s">
        <v>71</v>
      </c>
      <c r="C43" s="303"/>
      <c r="D43" s="336"/>
      <c r="E43" s="303"/>
      <c r="F43" s="303"/>
      <c r="G43" s="303"/>
      <c r="H43" s="303"/>
      <c r="I43" s="304"/>
      <c r="J43" s="303"/>
      <c r="K43" s="303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3">
      <c r="A44" s="169"/>
      <c r="B44" s="123" t="s">
        <v>72</v>
      </c>
      <c r="C44" s="303"/>
      <c r="D44" s="336"/>
      <c r="E44" s="303"/>
      <c r="F44" s="303"/>
      <c r="G44" s="303"/>
      <c r="H44" s="303"/>
      <c r="I44" s="304"/>
      <c r="J44" s="303"/>
      <c r="K44" s="305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3">
      <c r="A45" s="169"/>
      <c r="B45" s="123" t="s">
        <v>73</v>
      </c>
      <c r="C45" s="303"/>
      <c r="D45" s="336"/>
      <c r="E45" s="303"/>
      <c r="F45" s="303"/>
      <c r="G45" s="303"/>
      <c r="H45" s="303"/>
      <c r="I45" s="304"/>
      <c r="J45" s="303"/>
      <c r="K45" s="303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3">
      <c r="A46" s="169"/>
      <c r="B46" s="123" t="s">
        <v>74</v>
      </c>
      <c r="C46" s="303"/>
      <c r="D46" s="336"/>
      <c r="E46" s="305"/>
      <c r="F46" s="305"/>
      <c r="G46" s="305"/>
      <c r="H46" s="305"/>
      <c r="I46" s="304"/>
      <c r="J46" s="305"/>
      <c r="K46" s="305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 x14ac:dyDescent="0.3">
      <c r="A47" s="169"/>
      <c r="B47" s="123" t="s">
        <v>75</v>
      </c>
      <c r="C47" s="306"/>
      <c r="D47" s="336"/>
      <c r="E47" s="306"/>
      <c r="F47" s="306"/>
      <c r="G47" s="306"/>
      <c r="H47" s="306"/>
      <c r="I47" s="304"/>
      <c r="J47" s="306"/>
      <c r="K47" s="306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 x14ac:dyDescent="0.3">
      <c r="A48" s="340" t="s">
        <v>76</v>
      </c>
      <c r="B48" s="336"/>
      <c r="C48" s="119">
        <f>SUM(C35:C47)</f>
        <v>0</v>
      </c>
      <c r="D48" s="336"/>
      <c r="E48" s="119">
        <f t="shared" ref="E48:H48" si="6">SUM(E35:E47)</f>
        <v>0</v>
      </c>
      <c r="F48" s="119">
        <f t="shared" si="6"/>
        <v>0</v>
      </c>
      <c r="G48" s="119">
        <f t="shared" si="6"/>
        <v>0</v>
      </c>
      <c r="H48" s="119">
        <f t="shared" si="6"/>
        <v>0</v>
      </c>
      <c r="I48" s="27"/>
      <c r="J48" s="119">
        <f t="shared" ref="J48:K48" si="7">SUM(J35:J47)</f>
        <v>0</v>
      </c>
      <c r="K48" s="119">
        <f t="shared" si="7"/>
        <v>0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3">
      <c r="A49" s="169"/>
      <c r="B49" s="125"/>
      <c r="C49" s="158"/>
      <c r="D49" s="117"/>
      <c r="E49" s="158"/>
      <c r="F49" s="158"/>
      <c r="G49" s="158"/>
      <c r="H49" s="158"/>
      <c r="I49" s="27"/>
      <c r="J49" s="158"/>
      <c r="K49" s="1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3">
      <c r="A50" s="340" t="s">
        <v>77</v>
      </c>
      <c r="B50" s="336"/>
      <c r="C50" s="159"/>
      <c r="D50" s="341"/>
      <c r="E50" s="159"/>
      <c r="F50" s="159"/>
      <c r="G50" s="159"/>
      <c r="H50" s="159"/>
      <c r="I50" s="27"/>
      <c r="J50" s="159"/>
      <c r="K50" s="15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3">
      <c r="A51" s="169"/>
      <c r="B51" s="123" t="s">
        <v>64</v>
      </c>
      <c r="C51" s="305"/>
      <c r="D51" s="336"/>
      <c r="E51" s="305"/>
      <c r="F51" s="305"/>
      <c r="G51" s="305"/>
      <c r="H51" s="305"/>
      <c r="I51" s="304"/>
      <c r="J51" s="305"/>
      <c r="K51" s="305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3">
      <c r="A52" s="169"/>
      <c r="B52" s="123" t="s">
        <v>78</v>
      </c>
      <c r="C52" s="305"/>
      <c r="D52" s="336"/>
      <c r="E52" s="305"/>
      <c r="F52" s="305"/>
      <c r="G52" s="305"/>
      <c r="H52" s="305"/>
      <c r="I52" s="304"/>
      <c r="J52" s="305"/>
      <c r="K52" s="305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3">
      <c r="A53" s="169"/>
      <c r="B53" s="123" t="s">
        <v>66</v>
      </c>
      <c r="C53" s="303"/>
      <c r="D53" s="336"/>
      <c r="E53" s="305"/>
      <c r="F53" s="305"/>
      <c r="G53" s="305"/>
      <c r="H53" s="305"/>
      <c r="I53" s="304"/>
      <c r="J53" s="305"/>
      <c r="K53" s="305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3">
      <c r="A54" s="169"/>
      <c r="B54" s="123" t="s">
        <v>67</v>
      </c>
      <c r="C54" s="305"/>
      <c r="D54" s="336"/>
      <c r="E54" s="305"/>
      <c r="F54" s="305"/>
      <c r="G54" s="305"/>
      <c r="H54" s="305"/>
      <c r="I54" s="304"/>
      <c r="J54" s="305"/>
      <c r="K54" s="305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3">
      <c r="A55" s="169"/>
      <c r="B55" s="123" t="s">
        <v>68</v>
      </c>
      <c r="C55" s="303"/>
      <c r="D55" s="336"/>
      <c r="E55" s="303"/>
      <c r="F55" s="303"/>
      <c r="G55" s="303"/>
      <c r="H55" s="303"/>
      <c r="I55" s="304"/>
      <c r="J55" s="303"/>
      <c r="K55" s="303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3">
      <c r="A56" s="169"/>
      <c r="B56" s="123" t="s">
        <v>70</v>
      </c>
      <c r="C56" s="305"/>
      <c r="D56" s="336"/>
      <c r="E56" s="305"/>
      <c r="F56" s="305"/>
      <c r="G56" s="305"/>
      <c r="H56" s="305"/>
      <c r="I56" s="304"/>
      <c r="J56" s="305"/>
      <c r="K56" s="305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3">
      <c r="A57" s="169"/>
      <c r="B57" s="123" t="s">
        <v>71</v>
      </c>
      <c r="C57" s="305"/>
      <c r="D57" s="336"/>
      <c r="E57" s="305"/>
      <c r="F57" s="305"/>
      <c r="G57" s="305"/>
      <c r="H57" s="305"/>
      <c r="I57" s="304"/>
      <c r="J57" s="305"/>
      <c r="K57" s="305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3">
      <c r="A58" s="169"/>
      <c r="B58" s="123" t="s">
        <v>79</v>
      </c>
      <c r="C58" s="305"/>
      <c r="D58" s="336"/>
      <c r="E58" s="305"/>
      <c r="F58" s="305"/>
      <c r="G58" s="305"/>
      <c r="H58" s="305"/>
      <c r="I58" s="304"/>
      <c r="J58" s="305"/>
      <c r="K58" s="305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3">
      <c r="A59" s="169"/>
      <c r="B59" s="123" t="s">
        <v>73</v>
      </c>
      <c r="C59" s="305"/>
      <c r="D59" s="336"/>
      <c r="E59" s="305"/>
      <c r="F59" s="305"/>
      <c r="G59" s="305"/>
      <c r="H59" s="305"/>
      <c r="I59" s="304"/>
      <c r="J59" s="305"/>
      <c r="K59" s="305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3">
      <c r="A60" s="169"/>
      <c r="B60" s="123" t="s">
        <v>80</v>
      </c>
      <c r="C60" s="303"/>
      <c r="D60" s="336"/>
      <c r="E60" s="303"/>
      <c r="F60" s="303"/>
      <c r="G60" s="303"/>
      <c r="H60" s="303"/>
      <c r="I60" s="304"/>
      <c r="J60" s="303"/>
      <c r="K60" s="303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3">
      <c r="A61" s="169"/>
      <c r="B61" s="123" t="s">
        <v>81</v>
      </c>
      <c r="C61" s="307"/>
      <c r="D61" s="336"/>
      <c r="E61" s="307"/>
      <c r="F61" s="307"/>
      <c r="G61" s="307"/>
      <c r="H61" s="307"/>
      <c r="I61" s="304"/>
      <c r="J61" s="307"/>
      <c r="K61" s="30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3">
      <c r="A62" s="340" t="s">
        <v>82</v>
      </c>
      <c r="B62" s="336"/>
      <c r="C62" s="119">
        <f>SUM(C51:C61)</f>
        <v>0</v>
      </c>
      <c r="D62" s="120"/>
      <c r="E62" s="119">
        <f t="shared" ref="E62:H62" si="8">SUM(E51:E61)</f>
        <v>0</v>
      </c>
      <c r="F62" s="119">
        <f t="shared" si="8"/>
        <v>0</v>
      </c>
      <c r="G62" s="119">
        <f t="shared" si="8"/>
        <v>0</v>
      </c>
      <c r="H62" s="119">
        <f t="shared" si="8"/>
        <v>0</v>
      </c>
      <c r="I62" s="27"/>
      <c r="J62" s="119">
        <f t="shared" ref="J62:K62" si="9">SUM(J51:J61)</f>
        <v>0</v>
      </c>
      <c r="K62" s="119">
        <f t="shared" si="9"/>
        <v>0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3">
      <c r="A63" s="169"/>
      <c r="B63" s="125"/>
      <c r="C63" s="124"/>
      <c r="D63" s="117"/>
      <c r="E63" s="124"/>
      <c r="F63" s="124"/>
      <c r="G63" s="124"/>
      <c r="H63" s="124"/>
      <c r="I63" s="27"/>
      <c r="J63" s="124"/>
      <c r="K63" s="124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3">
      <c r="A64" s="340" t="s">
        <v>83</v>
      </c>
      <c r="B64" s="336"/>
      <c r="C64" s="119">
        <f>SUM(C48,C62)</f>
        <v>0</v>
      </c>
      <c r="D64" s="120"/>
      <c r="E64" s="119">
        <f t="shared" ref="E64:H64" si="10">SUM(E48,E62)</f>
        <v>0</v>
      </c>
      <c r="F64" s="119">
        <f t="shared" si="10"/>
        <v>0</v>
      </c>
      <c r="G64" s="119">
        <f t="shared" si="10"/>
        <v>0</v>
      </c>
      <c r="H64" s="119">
        <f t="shared" si="10"/>
        <v>0</v>
      </c>
      <c r="I64" s="27"/>
      <c r="J64" s="119">
        <f t="shared" ref="J64:K64" si="11">SUM(J48,J62)</f>
        <v>0</v>
      </c>
      <c r="K64" s="119">
        <f t="shared" si="11"/>
        <v>0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3">
      <c r="A65" s="169"/>
      <c r="B65" s="125"/>
      <c r="C65" s="124"/>
      <c r="D65" s="117"/>
      <c r="E65" s="124"/>
      <c r="F65" s="124"/>
      <c r="G65" s="124"/>
      <c r="H65" s="124"/>
      <c r="I65" s="27"/>
      <c r="J65" s="124"/>
      <c r="K65" s="124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3">
      <c r="A66" s="340" t="s">
        <v>84</v>
      </c>
      <c r="B66" s="336"/>
      <c r="C66" s="119">
        <f>C32-C64</f>
        <v>0</v>
      </c>
      <c r="D66" s="120"/>
      <c r="E66" s="119">
        <f t="shared" ref="E66:H66" si="12">E32-E64</f>
        <v>0</v>
      </c>
      <c r="F66" s="119">
        <f t="shared" si="12"/>
        <v>0</v>
      </c>
      <c r="G66" s="119">
        <f t="shared" si="12"/>
        <v>0</v>
      </c>
      <c r="H66" s="119">
        <f t="shared" si="12"/>
        <v>0</v>
      </c>
      <c r="I66" s="27"/>
      <c r="J66" s="119">
        <f t="shared" ref="J66:K66" si="13">J32-J64</f>
        <v>0</v>
      </c>
      <c r="K66" s="119">
        <f t="shared" si="13"/>
        <v>0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3">
      <c r="A67" s="169"/>
      <c r="B67" s="121"/>
      <c r="C67" s="158"/>
      <c r="D67" s="117"/>
      <c r="E67" s="158"/>
      <c r="F67" s="158"/>
      <c r="G67" s="158"/>
      <c r="H67" s="158"/>
      <c r="I67" s="27"/>
      <c r="J67" s="158"/>
      <c r="K67" s="158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3">
      <c r="A68" s="340" t="s">
        <v>85</v>
      </c>
      <c r="B68" s="336"/>
      <c r="C68" s="159"/>
      <c r="D68" s="341"/>
      <c r="E68" s="159"/>
      <c r="F68" s="159"/>
      <c r="G68" s="159"/>
      <c r="H68" s="159"/>
      <c r="I68" s="27"/>
      <c r="J68" s="159"/>
      <c r="K68" s="159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3">
      <c r="A69" s="169"/>
      <c r="B69" s="123" t="s">
        <v>86</v>
      </c>
      <c r="C69" s="305"/>
      <c r="D69" s="336"/>
      <c r="E69" s="305"/>
      <c r="F69" s="305"/>
      <c r="G69" s="305"/>
      <c r="H69" s="305"/>
      <c r="I69" s="304"/>
      <c r="J69" s="305"/>
      <c r="K69" s="305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3">
      <c r="A70" s="169"/>
      <c r="B70" s="123" t="s">
        <v>87</v>
      </c>
      <c r="C70" s="305"/>
      <c r="D70" s="117"/>
      <c r="E70" s="305"/>
      <c r="F70" s="305"/>
      <c r="G70" s="305"/>
      <c r="H70" s="305"/>
      <c r="I70" s="304"/>
      <c r="J70" s="305"/>
      <c r="K70" s="305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3">
      <c r="A71" s="169"/>
      <c r="B71" s="123" t="s">
        <v>88</v>
      </c>
      <c r="C71" s="305"/>
      <c r="D71" s="117"/>
      <c r="E71" s="305"/>
      <c r="F71" s="305"/>
      <c r="G71" s="305"/>
      <c r="H71" s="305"/>
      <c r="I71" s="304"/>
      <c r="J71" s="305"/>
      <c r="K71" s="305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3">
      <c r="A72" s="169"/>
      <c r="B72" s="123" t="s">
        <v>89</v>
      </c>
      <c r="C72" s="303"/>
      <c r="D72" s="117"/>
      <c r="E72" s="303"/>
      <c r="F72" s="303"/>
      <c r="G72" s="303"/>
      <c r="H72" s="303"/>
      <c r="I72" s="304"/>
      <c r="J72" s="305"/>
      <c r="K72" s="305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3">
      <c r="A73" s="169"/>
      <c r="B73" s="123" t="s">
        <v>90</v>
      </c>
      <c r="C73" s="303"/>
      <c r="D73" s="117"/>
      <c r="E73" s="303"/>
      <c r="F73" s="303"/>
      <c r="G73" s="303"/>
      <c r="H73" s="303"/>
      <c r="I73" s="304"/>
      <c r="J73" s="305"/>
      <c r="K73" s="305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3">
      <c r="A74" s="169"/>
      <c r="B74" s="123"/>
      <c r="C74" s="160"/>
      <c r="D74" s="117"/>
      <c r="E74" s="160"/>
      <c r="F74" s="160"/>
      <c r="G74" s="160"/>
      <c r="H74" s="160"/>
      <c r="I74" s="27"/>
      <c r="J74" s="305"/>
      <c r="K74" s="305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3">
      <c r="A75" s="169"/>
      <c r="B75" s="121" t="s">
        <v>91</v>
      </c>
      <c r="C75" s="119">
        <f>SUM(C69:C73)</f>
        <v>0</v>
      </c>
      <c r="D75" s="120"/>
      <c r="E75" s="119">
        <f t="shared" ref="E75:G75" si="14">SUM(E69:E73)</f>
        <v>0</v>
      </c>
      <c r="F75" s="119">
        <f t="shared" si="14"/>
        <v>0</v>
      </c>
      <c r="G75" s="119">
        <f t="shared" si="14"/>
        <v>0</v>
      </c>
      <c r="H75" s="119">
        <f>SUM(H69:H74)</f>
        <v>0</v>
      </c>
      <c r="I75" s="27"/>
      <c r="J75" s="119">
        <f t="shared" ref="J75:K75" si="15">SUM(J69:J73)</f>
        <v>0</v>
      </c>
      <c r="K75" s="119">
        <f t="shared" si="15"/>
        <v>0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3">
      <c r="A76" s="169"/>
      <c r="B76" s="121"/>
      <c r="C76" s="124"/>
      <c r="D76" s="117"/>
      <c r="E76" s="124"/>
      <c r="F76" s="124"/>
      <c r="G76" s="124"/>
      <c r="H76" s="124"/>
      <c r="I76" s="27"/>
      <c r="J76" s="124"/>
      <c r="K76" s="124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3">
      <c r="A77" s="169"/>
      <c r="B77" s="121" t="s">
        <v>92</v>
      </c>
      <c r="C77" s="119">
        <f>SUM(C64,C75)</f>
        <v>0</v>
      </c>
      <c r="D77" s="120"/>
      <c r="E77" s="119">
        <f t="shared" ref="E77:H77" si="16">SUM(E64,E75)</f>
        <v>0</v>
      </c>
      <c r="F77" s="119">
        <f t="shared" si="16"/>
        <v>0</v>
      </c>
      <c r="G77" s="119">
        <f t="shared" si="16"/>
        <v>0</v>
      </c>
      <c r="H77" s="119">
        <f t="shared" si="16"/>
        <v>0</v>
      </c>
      <c r="I77" s="27"/>
      <c r="J77" s="119">
        <f t="shared" ref="J77:K77" si="17">SUM(J64,J75)</f>
        <v>0</v>
      </c>
      <c r="K77" s="119">
        <f t="shared" si="17"/>
        <v>0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3">
      <c r="A78" s="27"/>
      <c r="B78" s="27"/>
      <c r="C78" s="110"/>
      <c r="D78" s="11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3">
      <c r="A79" s="27"/>
      <c r="B79" s="338" t="s">
        <v>93</v>
      </c>
      <c r="C79" s="308" t="str">
        <f>IF(C32=C77,"TOČNO","NETOČNO")</f>
        <v>TOČNO</v>
      </c>
      <c r="D79" s="309"/>
      <c r="E79" s="308" t="str">
        <f t="shared" ref="E79:H79" si="18">IF(E32=E77,"TOČNO","NETOČNO")</f>
        <v>TOČNO</v>
      </c>
      <c r="F79" s="308" t="str">
        <f t="shared" si="18"/>
        <v>TOČNO</v>
      </c>
      <c r="G79" s="308" t="str">
        <f t="shared" si="18"/>
        <v>TOČNO</v>
      </c>
      <c r="H79" s="308" t="str">
        <f t="shared" si="18"/>
        <v>TOČNO</v>
      </c>
      <c r="I79" s="3"/>
      <c r="J79" s="308" t="str">
        <f t="shared" ref="J79:K79" si="19">IF(J32=J77,"TOČNO","NETOČNO")</f>
        <v>TOČNO</v>
      </c>
      <c r="K79" s="308" t="str">
        <f t="shared" si="19"/>
        <v>TOČNO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35">
      <c r="A80" s="27"/>
      <c r="B80" s="336"/>
      <c r="C80" s="308" t="str">
        <f>IF(C73='Plan RDG'!B126,"TOČNO","NETOČNO")</f>
        <v>TOČNO</v>
      </c>
      <c r="D80" s="309"/>
      <c r="E80" s="308" t="str">
        <f>IF(E73='Plan RDG'!D126,"TOČNO","NETOČNO")</f>
        <v>TOČNO</v>
      </c>
      <c r="F80" s="310" t="str">
        <f>IF(F73='Plan RDG'!D126+'Plan RDG'!E126,"TOČNO","NETOČNO")</f>
        <v>TOČNO</v>
      </c>
      <c r="G80" s="310" t="str">
        <f>IF(G73='Plan RDG'!D126+'Plan RDG'!E126+'Plan RDG'!F126,"TOČNO","NETOČNO")</f>
        <v>TOČNO</v>
      </c>
      <c r="H80" s="310" t="str">
        <f>IF(H73='Plan RDG'!H126,"TOČNO","NETOČNO")</f>
        <v>TOČNO</v>
      </c>
      <c r="I80" s="3"/>
      <c r="J80" s="310" t="str">
        <f>IF(J73='Plan RDG'!J126,"TOČNO","NETOČNO")</f>
        <v>TOČNO</v>
      </c>
      <c r="K80" s="310" t="str">
        <f>IF(K73='Plan RDG'!J126+'Plan RDG'!K126,"TOČNO","NETOČNO")</f>
        <v>TOČNO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3">
      <c r="A81" s="27"/>
      <c r="B81" s="27"/>
      <c r="C81" s="110"/>
      <c r="D81" s="11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3">
      <c r="A82" s="27"/>
      <c r="B82" s="27"/>
      <c r="C82" s="110"/>
      <c r="D82" s="11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27" customHeight="1" x14ac:dyDescent="0.3">
      <c r="A83" s="27"/>
      <c r="B83" s="83" t="s">
        <v>94</v>
      </c>
      <c r="C83" s="339" t="s">
        <v>95</v>
      </c>
      <c r="D83" s="336"/>
      <c r="E83" s="336"/>
      <c r="F83" s="336"/>
      <c r="G83" s="336"/>
      <c r="H83" s="336"/>
      <c r="I83" s="336"/>
      <c r="J83" s="336"/>
      <c r="K83" s="336"/>
      <c r="L83" s="336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21" customHeight="1" x14ac:dyDescent="0.3">
      <c r="A84" s="27"/>
      <c r="B84" s="97" t="s">
        <v>44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27" customHeight="1" x14ac:dyDescent="0.3">
      <c r="A85" s="27"/>
      <c r="B85" s="118" t="s">
        <v>45</v>
      </c>
      <c r="C85" s="337"/>
      <c r="D85" s="336"/>
      <c r="E85" s="336"/>
      <c r="F85" s="336"/>
      <c r="G85" s="336"/>
      <c r="H85" s="336"/>
      <c r="I85" s="336"/>
      <c r="J85" s="336"/>
      <c r="K85" s="336"/>
      <c r="L85" s="336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28.5" customHeight="1" x14ac:dyDescent="0.3">
      <c r="A86" s="27"/>
      <c r="B86" s="118" t="s">
        <v>46</v>
      </c>
      <c r="C86" s="337"/>
      <c r="D86" s="336"/>
      <c r="E86" s="336"/>
      <c r="F86" s="336"/>
      <c r="G86" s="336"/>
      <c r="H86" s="336"/>
      <c r="I86" s="336"/>
      <c r="J86" s="336"/>
      <c r="K86" s="336"/>
      <c r="L86" s="336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27.75" customHeight="1" x14ac:dyDescent="0.3">
      <c r="A87" s="27"/>
      <c r="B87" s="118" t="s">
        <v>47</v>
      </c>
      <c r="C87" s="337"/>
      <c r="D87" s="336"/>
      <c r="E87" s="336"/>
      <c r="F87" s="336"/>
      <c r="G87" s="336"/>
      <c r="H87" s="336"/>
      <c r="I87" s="336"/>
      <c r="J87" s="336"/>
      <c r="K87" s="336"/>
      <c r="L87" s="336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37.5" customHeight="1" x14ac:dyDescent="0.3">
      <c r="A88" s="27"/>
      <c r="B88" s="118" t="s">
        <v>96</v>
      </c>
      <c r="C88" s="337"/>
      <c r="D88" s="336"/>
      <c r="E88" s="336"/>
      <c r="F88" s="336"/>
      <c r="G88" s="336"/>
      <c r="H88" s="336"/>
      <c r="I88" s="336"/>
      <c r="J88" s="336"/>
      <c r="K88" s="336"/>
      <c r="L88" s="336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24" customHeight="1" x14ac:dyDescent="0.3">
      <c r="A89" s="27"/>
      <c r="B89" s="118" t="s">
        <v>49</v>
      </c>
      <c r="C89" s="337"/>
      <c r="D89" s="336"/>
      <c r="E89" s="336"/>
      <c r="F89" s="336"/>
      <c r="G89" s="336"/>
      <c r="H89" s="336"/>
      <c r="I89" s="336"/>
      <c r="J89" s="336"/>
      <c r="K89" s="336"/>
      <c r="L89" s="336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24" customHeight="1" x14ac:dyDescent="0.3">
      <c r="A90" s="27"/>
      <c r="B90" s="118" t="s">
        <v>50</v>
      </c>
      <c r="C90" s="337"/>
      <c r="D90" s="336"/>
      <c r="E90" s="336"/>
      <c r="F90" s="336"/>
      <c r="G90" s="336"/>
      <c r="H90" s="336"/>
      <c r="I90" s="336"/>
      <c r="J90" s="336"/>
      <c r="K90" s="336"/>
      <c r="L90" s="336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28.5" customHeight="1" x14ac:dyDescent="0.3">
      <c r="A91" s="27"/>
      <c r="B91" s="118" t="s">
        <v>97</v>
      </c>
      <c r="C91" s="337"/>
      <c r="D91" s="336"/>
      <c r="E91" s="336"/>
      <c r="F91" s="336"/>
      <c r="G91" s="336"/>
      <c r="H91" s="336"/>
      <c r="I91" s="336"/>
      <c r="J91" s="336"/>
      <c r="K91" s="336"/>
      <c r="L91" s="336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8" customHeight="1" x14ac:dyDescent="0.3">
      <c r="A92" s="27"/>
      <c r="B92" s="127" t="s">
        <v>53</v>
      </c>
      <c r="C92" s="110"/>
      <c r="D92" s="11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28.5" customHeight="1" x14ac:dyDescent="0.3">
      <c r="A93" s="27"/>
      <c r="B93" s="122" t="s">
        <v>54</v>
      </c>
      <c r="C93" s="337"/>
      <c r="D93" s="336"/>
      <c r="E93" s="336"/>
      <c r="F93" s="336"/>
      <c r="G93" s="336"/>
      <c r="H93" s="336"/>
      <c r="I93" s="336"/>
      <c r="J93" s="336"/>
      <c r="K93" s="336"/>
      <c r="L93" s="336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28.5" customHeight="1" x14ac:dyDescent="0.3">
      <c r="A94" s="27"/>
      <c r="B94" s="123" t="s">
        <v>55</v>
      </c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28.5" customHeight="1" x14ac:dyDescent="0.3">
      <c r="A95" s="27"/>
      <c r="B95" s="123" t="s">
        <v>56</v>
      </c>
      <c r="C95" s="337"/>
      <c r="D95" s="336"/>
      <c r="E95" s="336"/>
      <c r="F95" s="336"/>
      <c r="G95" s="336"/>
      <c r="H95" s="336"/>
      <c r="I95" s="336"/>
      <c r="J95" s="336"/>
      <c r="K95" s="336"/>
      <c r="L95" s="336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28.5" customHeight="1" x14ac:dyDescent="0.3">
      <c r="A96" s="27"/>
      <c r="B96" s="123" t="s">
        <v>57</v>
      </c>
      <c r="C96" s="337"/>
      <c r="D96" s="336"/>
      <c r="E96" s="336"/>
      <c r="F96" s="336"/>
      <c r="G96" s="336"/>
      <c r="H96" s="336"/>
      <c r="I96" s="336"/>
      <c r="J96" s="336"/>
      <c r="K96" s="336"/>
      <c r="L96" s="336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28.5" customHeight="1" x14ac:dyDescent="0.3">
      <c r="A97" s="27"/>
      <c r="B97" s="123" t="s">
        <v>47</v>
      </c>
      <c r="C97" s="337"/>
      <c r="D97" s="336"/>
      <c r="E97" s="336"/>
      <c r="F97" s="336"/>
      <c r="G97" s="336"/>
      <c r="H97" s="336"/>
      <c r="I97" s="336"/>
      <c r="J97" s="336"/>
      <c r="K97" s="336"/>
      <c r="L97" s="336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28.5" customHeight="1" x14ac:dyDescent="0.3">
      <c r="A98" s="27"/>
      <c r="B98" s="123" t="s">
        <v>49</v>
      </c>
      <c r="C98" s="337"/>
      <c r="D98" s="336"/>
      <c r="E98" s="336"/>
      <c r="F98" s="336"/>
      <c r="G98" s="336"/>
      <c r="H98" s="336"/>
      <c r="I98" s="336"/>
      <c r="J98" s="336"/>
      <c r="K98" s="336"/>
      <c r="L98" s="336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28.5" customHeight="1" x14ac:dyDescent="0.3">
      <c r="A99" s="27"/>
      <c r="B99" s="123" t="s">
        <v>58</v>
      </c>
      <c r="C99" s="337"/>
      <c r="D99" s="336"/>
      <c r="E99" s="336"/>
      <c r="F99" s="336"/>
      <c r="G99" s="336"/>
      <c r="H99" s="336"/>
      <c r="I99" s="336"/>
      <c r="J99" s="336"/>
      <c r="K99" s="336"/>
      <c r="L99" s="336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33.75" customHeight="1" x14ac:dyDescent="0.3">
      <c r="A100" s="27"/>
      <c r="B100" s="123" t="s">
        <v>59</v>
      </c>
      <c r="C100" s="337"/>
      <c r="D100" s="336"/>
      <c r="E100" s="336"/>
      <c r="F100" s="336"/>
      <c r="G100" s="336"/>
      <c r="H100" s="336"/>
      <c r="I100" s="336"/>
      <c r="J100" s="336"/>
      <c r="K100" s="336"/>
      <c r="L100" s="336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20.25" customHeight="1" x14ac:dyDescent="0.3">
      <c r="A101" s="27"/>
      <c r="B101" s="128" t="s">
        <v>62</v>
      </c>
      <c r="C101" s="95"/>
      <c r="D101" s="11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24.75" customHeight="1" x14ac:dyDescent="0.3">
      <c r="A102" s="27"/>
      <c r="B102" s="123" t="s">
        <v>63</v>
      </c>
      <c r="C102" s="337"/>
      <c r="D102" s="336"/>
      <c r="E102" s="336"/>
      <c r="F102" s="336"/>
      <c r="G102" s="336"/>
      <c r="H102" s="336"/>
      <c r="I102" s="336"/>
      <c r="J102" s="336"/>
      <c r="K102" s="336"/>
      <c r="L102" s="336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36.75" customHeight="1" x14ac:dyDescent="0.3">
      <c r="A103" s="27"/>
      <c r="B103" s="123" t="s">
        <v>98</v>
      </c>
      <c r="C103" s="337"/>
      <c r="D103" s="336"/>
      <c r="E103" s="336"/>
      <c r="F103" s="336"/>
      <c r="G103" s="336"/>
      <c r="H103" s="336"/>
      <c r="I103" s="336"/>
      <c r="J103" s="336"/>
      <c r="K103" s="336"/>
      <c r="L103" s="336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28.5" customHeight="1" x14ac:dyDescent="0.3">
      <c r="A104" s="27"/>
      <c r="B104" s="123" t="s">
        <v>65</v>
      </c>
      <c r="C104" s="337"/>
      <c r="D104" s="336"/>
      <c r="E104" s="336"/>
      <c r="F104" s="336"/>
      <c r="G104" s="336"/>
      <c r="H104" s="336"/>
      <c r="I104" s="336"/>
      <c r="J104" s="336"/>
      <c r="K104" s="336"/>
      <c r="L104" s="336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27" customHeight="1" x14ac:dyDescent="0.3">
      <c r="A105" s="27"/>
      <c r="B105" s="123" t="s">
        <v>99</v>
      </c>
      <c r="C105" s="337"/>
      <c r="D105" s="336"/>
      <c r="E105" s="336"/>
      <c r="F105" s="336"/>
      <c r="G105" s="336"/>
      <c r="H105" s="336"/>
      <c r="I105" s="336"/>
      <c r="J105" s="336"/>
      <c r="K105" s="336"/>
      <c r="L105" s="336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25.5" customHeight="1" x14ac:dyDescent="0.3">
      <c r="A106" s="27"/>
      <c r="B106" s="123" t="s">
        <v>68</v>
      </c>
      <c r="C106" s="337"/>
      <c r="D106" s="336"/>
      <c r="E106" s="336"/>
      <c r="F106" s="336"/>
      <c r="G106" s="336"/>
      <c r="H106" s="336"/>
      <c r="I106" s="336"/>
      <c r="J106" s="336"/>
      <c r="K106" s="336"/>
      <c r="L106" s="336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30" customHeight="1" x14ac:dyDescent="0.3">
      <c r="A107" s="27"/>
      <c r="B107" s="123" t="s">
        <v>69</v>
      </c>
      <c r="C107" s="337"/>
      <c r="D107" s="336"/>
      <c r="E107" s="336"/>
      <c r="F107" s="336"/>
      <c r="G107" s="336"/>
      <c r="H107" s="336"/>
      <c r="I107" s="336"/>
      <c r="J107" s="336"/>
      <c r="K107" s="336"/>
      <c r="L107" s="336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27" customHeight="1" x14ac:dyDescent="0.3">
      <c r="A108" s="27"/>
      <c r="B108" s="123" t="s">
        <v>70</v>
      </c>
      <c r="C108" s="337"/>
      <c r="D108" s="336"/>
      <c r="E108" s="336"/>
      <c r="F108" s="336"/>
      <c r="G108" s="336"/>
      <c r="H108" s="336"/>
      <c r="I108" s="336"/>
      <c r="J108" s="336"/>
      <c r="K108" s="336"/>
      <c r="L108" s="336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24" customHeight="1" x14ac:dyDescent="0.3">
      <c r="A109" s="27"/>
      <c r="B109" s="123" t="s">
        <v>71</v>
      </c>
      <c r="C109" s="337"/>
      <c r="D109" s="336"/>
      <c r="E109" s="336"/>
      <c r="F109" s="336"/>
      <c r="G109" s="336"/>
      <c r="H109" s="336"/>
      <c r="I109" s="336"/>
      <c r="J109" s="336"/>
      <c r="K109" s="336"/>
      <c r="L109" s="336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23.25" customHeight="1" x14ac:dyDescent="0.3">
      <c r="A110" s="27"/>
      <c r="B110" s="123" t="s">
        <v>72</v>
      </c>
      <c r="C110" s="337"/>
      <c r="D110" s="336"/>
      <c r="E110" s="336"/>
      <c r="F110" s="336"/>
      <c r="G110" s="336"/>
      <c r="H110" s="336"/>
      <c r="I110" s="336"/>
      <c r="J110" s="336"/>
      <c r="K110" s="336"/>
      <c r="L110" s="336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26.25" customHeight="1" x14ac:dyDescent="0.3">
      <c r="A111" s="27"/>
      <c r="B111" s="123" t="s">
        <v>73</v>
      </c>
      <c r="C111" s="337"/>
      <c r="D111" s="336"/>
      <c r="E111" s="336"/>
      <c r="F111" s="336"/>
      <c r="G111" s="336"/>
      <c r="H111" s="336"/>
      <c r="I111" s="336"/>
      <c r="J111" s="336"/>
      <c r="K111" s="336"/>
      <c r="L111" s="336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30" customHeight="1" x14ac:dyDescent="0.3">
      <c r="A112" s="27"/>
      <c r="B112" s="123" t="s">
        <v>100</v>
      </c>
      <c r="C112" s="337"/>
      <c r="D112" s="336"/>
      <c r="E112" s="336"/>
      <c r="F112" s="336"/>
      <c r="G112" s="336"/>
      <c r="H112" s="336"/>
      <c r="I112" s="336"/>
      <c r="J112" s="336"/>
      <c r="K112" s="336"/>
      <c r="L112" s="336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25.5" customHeight="1" x14ac:dyDescent="0.3">
      <c r="A113" s="27"/>
      <c r="B113" s="123" t="s">
        <v>75</v>
      </c>
      <c r="C113" s="337"/>
      <c r="D113" s="336"/>
      <c r="E113" s="336"/>
      <c r="F113" s="336"/>
      <c r="G113" s="336"/>
      <c r="H113" s="336"/>
      <c r="I113" s="336"/>
      <c r="J113" s="336"/>
      <c r="K113" s="336"/>
      <c r="L113" s="336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7.25" customHeight="1" x14ac:dyDescent="0.3">
      <c r="A114" s="27"/>
      <c r="B114" s="127" t="s">
        <v>77</v>
      </c>
      <c r="C114" s="110"/>
      <c r="D114" s="11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38.25" customHeight="1" x14ac:dyDescent="0.3">
      <c r="A115" s="27"/>
      <c r="B115" s="123" t="s">
        <v>101</v>
      </c>
      <c r="C115" s="337"/>
      <c r="D115" s="336"/>
      <c r="E115" s="336"/>
      <c r="F115" s="336"/>
      <c r="G115" s="336"/>
      <c r="H115" s="336"/>
      <c r="I115" s="336"/>
      <c r="J115" s="336"/>
      <c r="K115" s="336"/>
      <c r="L115" s="336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25.5" customHeight="1" x14ac:dyDescent="0.3">
      <c r="A116" s="27"/>
      <c r="B116" s="123" t="s">
        <v>78</v>
      </c>
      <c r="C116" s="337"/>
      <c r="D116" s="336"/>
      <c r="E116" s="336"/>
      <c r="F116" s="336"/>
      <c r="G116" s="336"/>
      <c r="H116" s="336"/>
      <c r="I116" s="336"/>
      <c r="J116" s="336"/>
      <c r="K116" s="336"/>
      <c r="L116" s="336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25.5" customHeight="1" x14ac:dyDescent="0.3">
      <c r="A117" s="27"/>
      <c r="B117" s="123" t="s">
        <v>99</v>
      </c>
      <c r="C117" s="337"/>
      <c r="D117" s="336"/>
      <c r="E117" s="336"/>
      <c r="F117" s="336"/>
      <c r="G117" s="336"/>
      <c r="H117" s="336"/>
      <c r="I117" s="336"/>
      <c r="J117" s="336"/>
      <c r="K117" s="336"/>
      <c r="L117" s="336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25.5" customHeight="1" x14ac:dyDescent="0.3">
      <c r="A118" s="27"/>
      <c r="B118" s="123" t="s">
        <v>68</v>
      </c>
      <c r="C118" s="337"/>
      <c r="D118" s="336"/>
      <c r="E118" s="336"/>
      <c r="F118" s="336"/>
      <c r="G118" s="336"/>
      <c r="H118" s="336"/>
      <c r="I118" s="336"/>
      <c r="J118" s="336"/>
      <c r="K118" s="336"/>
      <c r="L118" s="336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25.5" customHeight="1" x14ac:dyDescent="0.3">
      <c r="A119" s="27"/>
      <c r="B119" s="123" t="s">
        <v>70</v>
      </c>
      <c r="C119" s="337"/>
      <c r="D119" s="336"/>
      <c r="E119" s="336"/>
      <c r="F119" s="336"/>
      <c r="G119" s="336"/>
      <c r="H119" s="336"/>
      <c r="I119" s="336"/>
      <c r="J119" s="336"/>
      <c r="K119" s="336"/>
      <c r="L119" s="336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25.5" customHeight="1" x14ac:dyDescent="0.3">
      <c r="A120" s="27"/>
      <c r="B120" s="123" t="s">
        <v>71</v>
      </c>
      <c r="C120" s="337"/>
      <c r="D120" s="336"/>
      <c r="E120" s="336"/>
      <c r="F120" s="336"/>
      <c r="G120" s="336"/>
      <c r="H120" s="336"/>
      <c r="I120" s="336"/>
      <c r="J120" s="336"/>
      <c r="K120" s="336"/>
      <c r="L120" s="336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25.5" customHeight="1" x14ac:dyDescent="0.3">
      <c r="A121" s="27"/>
      <c r="B121" s="123" t="s">
        <v>72</v>
      </c>
      <c r="C121" s="337"/>
      <c r="D121" s="336"/>
      <c r="E121" s="336"/>
      <c r="F121" s="336"/>
      <c r="G121" s="336"/>
      <c r="H121" s="336"/>
      <c r="I121" s="336"/>
      <c r="J121" s="336"/>
      <c r="K121" s="336"/>
      <c r="L121" s="336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25.5" customHeight="1" x14ac:dyDescent="0.3">
      <c r="A122" s="27"/>
      <c r="B122" s="123" t="s">
        <v>73</v>
      </c>
      <c r="C122" s="337"/>
      <c r="D122" s="336"/>
      <c r="E122" s="336"/>
      <c r="F122" s="336"/>
      <c r="G122" s="336"/>
      <c r="H122" s="336"/>
      <c r="I122" s="336"/>
      <c r="J122" s="336"/>
      <c r="K122" s="336"/>
      <c r="L122" s="336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25.5" customHeight="1" x14ac:dyDescent="0.3">
      <c r="A123" s="27"/>
      <c r="B123" s="123" t="s">
        <v>102</v>
      </c>
      <c r="C123" s="337"/>
      <c r="D123" s="336"/>
      <c r="E123" s="336"/>
      <c r="F123" s="336"/>
      <c r="G123" s="336"/>
      <c r="H123" s="336"/>
      <c r="I123" s="336"/>
      <c r="J123" s="336"/>
      <c r="K123" s="336"/>
      <c r="L123" s="336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25.5" customHeight="1" x14ac:dyDescent="0.3">
      <c r="A124" s="27"/>
      <c r="B124" s="123" t="s">
        <v>81</v>
      </c>
      <c r="C124" s="337"/>
      <c r="D124" s="336"/>
      <c r="E124" s="336"/>
      <c r="F124" s="336"/>
      <c r="G124" s="336"/>
      <c r="H124" s="336"/>
      <c r="I124" s="336"/>
      <c r="J124" s="336"/>
      <c r="K124" s="336"/>
      <c r="L124" s="336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8" customHeight="1" x14ac:dyDescent="0.3">
      <c r="A125" s="27"/>
      <c r="B125" s="128" t="s">
        <v>85</v>
      </c>
      <c r="C125" s="95"/>
      <c r="D125" s="11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27" customHeight="1" x14ac:dyDescent="0.3">
      <c r="A126" s="27"/>
      <c r="B126" s="123" t="s">
        <v>86</v>
      </c>
      <c r="C126" s="335"/>
      <c r="D126" s="336"/>
      <c r="E126" s="336"/>
      <c r="F126" s="336"/>
      <c r="G126" s="336"/>
      <c r="H126" s="336"/>
      <c r="I126" s="336"/>
      <c r="J126" s="336"/>
      <c r="K126" s="336"/>
      <c r="L126" s="336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8" customHeight="1" x14ac:dyDescent="0.3">
      <c r="A127" s="27"/>
      <c r="B127" s="123" t="s">
        <v>87</v>
      </c>
      <c r="C127" s="335"/>
      <c r="D127" s="336"/>
      <c r="E127" s="336"/>
      <c r="F127" s="336"/>
      <c r="G127" s="336"/>
      <c r="H127" s="336"/>
      <c r="I127" s="336"/>
      <c r="J127" s="336"/>
      <c r="K127" s="336"/>
      <c r="L127" s="336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8" customHeight="1" x14ac:dyDescent="0.3">
      <c r="A128" s="27"/>
      <c r="B128" s="123" t="s">
        <v>88</v>
      </c>
      <c r="C128" s="335"/>
      <c r="D128" s="336"/>
      <c r="E128" s="336"/>
      <c r="F128" s="336"/>
      <c r="G128" s="336"/>
      <c r="H128" s="336"/>
      <c r="I128" s="336"/>
      <c r="J128" s="336"/>
      <c r="K128" s="336"/>
      <c r="L128" s="336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8" customHeight="1" x14ac:dyDescent="0.3">
      <c r="A129" s="27"/>
      <c r="B129" s="123" t="s">
        <v>89</v>
      </c>
      <c r="C129" s="335"/>
      <c r="D129" s="336"/>
      <c r="E129" s="336"/>
      <c r="F129" s="336"/>
      <c r="G129" s="336"/>
      <c r="H129" s="336"/>
      <c r="I129" s="336"/>
      <c r="J129" s="336"/>
      <c r="K129" s="336"/>
      <c r="L129" s="336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8" customHeight="1" x14ac:dyDescent="0.3">
      <c r="A130" s="27"/>
      <c r="B130" s="123" t="s">
        <v>90</v>
      </c>
      <c r="C130" s="335"/>
      <c r="D130" s="336"/>
      <c r="E130" s="336"/>
      <c r="F130" s="336"/>
      <c r="G130" s="336"/>
      <c r="H130" s="336"/>
      <c r="I130" s="336"/>
      <c r="J130" s="336"/>
      <c r="K130" s="336"/>
      <c r="L130" s="336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8" customHeight="1" x14ac:dyDescent="0.3">
      <c r="A131" s="27"/>
      <c r="B131" s="128"/>
      <c r="C131" s="95"/>
      <c r="D131" s="11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25.5" customHeight="1" x14ac:dyDescent="0.3">
      <c r="A132" s="27"/>
      <c r="B132" s="27"/>
      <c r="C132" s="110"/>
      <c r="D132" s="11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" customHeight="1" x14ac:dyDescent="0.3">
      <c r="A133" s="129" t="s">
        <v>103</v>
      </c>
      <c r="B133" s="130"/>
      <c r="C133" s="131" t="str">
        <f>REPT('[1]Informacije o klubu'!B35,1)</f>
        <v/>
      </c>
      <c r="D133" s="132"/>
      <c r="E133" s="133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spans="1:26" ht="12.75" customHeight="1" x14ac:dyDescent="0.3">
      <c r="A134" s="98" t="s">
        <v>104</v>
      </c>
      <c r="B134" s="130"/>
      <c r="C134" s="135"/>
      <c r="D134" s="13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spans="1:26" ht="12.75" customHeight="1" x14ac:dyDescent="0.3">
      <c r="A135" s="27"/>
      <c r="B135" s="127" t="str">
        <f>REPT('[1]Informacije o klubu'!B11,1)</f>
        <v/>
      </c>
      <c r="C135" s="110"/>
      <c r="D135" s="11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 x14ac:dyDescent="0.35">
      <c r="A136" s="27"/>
      <c r="B136" s="97" t="str">
        <f>REPT('[1]Informacije o klubu'!B13,1)</f>
        <v/>
      </c>
      <c r="C136" s="136"/>
      <c r="D136" s="11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 x14ac:dyDescent="0.3">
      <c r="A137" s="27"/>
      <c r="B137" s="27"/>
      <c r="C137" s="110"/>
      <c r="D137" s="11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 x14ac:dyDescent="0.3">
      <c r="A138" s="27"/>
      <c r="B138" s="98" t="s">
        <v>105</v>
      </c>
      <c r="C138" s="110"/>
      <c r="D138" s="11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 x14ac:dyDescent="0.3">
      <c r="A139" s="27"/>
      <c r="B139" s="27"/>
      <c r="C139" s="110"/>
      <c r="D139" s="11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 x14ac:dyDescent="0.3">
      <c r="A140" s="27"/>
      <c r="B140" s="27"/>
      <c r="C140" s="110"/>
      <c r="D140" s="11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 x14ac:dyDescent="0.3">
      <c r="A141" s="27"/>
      <c r="B141" s="27"/>
      <c r="C141" s="110"/>
      <c r="D141" s="11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 x14ac:dyDescent="0.3">
      <c r="A142" s="27"/>
      <c r="B142" s="27"/>
      <c r="C142" s="110"/>
      <c r="D142" s="11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 x14ac:dyDescent="0.3">
      <c r="A143" s="27"/>
      <c r="B143" s="27"/>
      <c r="C143" s="110"/>
      <c r="D143" s="11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 x14ac:dyDescent="0.3">
      <c r="A144" s="27"/>
      <c r="B144" s="27"/>
      <c r="C144" s="110"/>
      <c r="D144" s="11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 x14ac:dyDescent="0.3">
      <c r="A145" s="27"/>
      <c r="B145" s="27"/>
      <c r="C145" s="110"/>
      <c r="D145" s="11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 x14ac:dyDescent="0.3">
      <c r="A146" s="27"/>
      <c r="B146" s="27"/>
      <c r="C146" s="110"/>
      <c r="D146" s="11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 x14ac:dyDescent="0.3">
      <c r="A147" s="27"/>
      <c r="B147" s="27"/>
      <c r="C147" s="110"/>
      <c r="D147" s="11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 x14ac:dyDescent="0.3">
      <c r="A148" s="27"/>
      <c r="B148" s="27"/>
      <c r="C148" s="110"/>
      <c r="D148" s="11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 x14ac:dyDescent="0.3">
      <c r="A149" s="27"/>
      <c r="B149" s="27"/>
      <c r="C149" s="110"/>
      <c r="D149" s="11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 x14ac:dyDescent="0.3">
      <c r="A150" s="27"/>
      <c r="B150" s="27"/>
      <c r="C150" s="110"/>
      <c r="D150" s="11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 x14ac:dyDescent="0.3">
      <c r="A151" s="27"/>
      <c r="B151" s="27"/>
      <c r="C151" s="110"/>
      <c r="D151" s="11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 x14ac:dyDescent="0.3">
      <c r="A152" s="27"/>
      <c r="B152" s="27"/>
      <c r="C152" s="110"/>
      <c r="D152" s="11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 x14ac:dyDescent="0.3">
      <c r="A153" s="27"/>
      <c r="B153" s="27"/>
      <c r="C153" s="110"/>
      <c r="D153" s="11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 x14ac:dyDescent="0.3">
      <c r="A154" s="27"/>
      <c r="B154" s="27"/>
      <c r="C154" s="110"/>
      <c r="D154" s="11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 x14ac:dyDescent="0.3">
      <c r="A155" s="27"/>
      <c r="B155" s="27"/>
      <c r="C155" s="110"/>
      <c r="D155" s="11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 x14ac:dyDescent="0.3">
      <c r="A156" s="27"/>
      <c r="B156" s="27"/>
      <c r="C156" s="110"/>
      <c r="D156" s="11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 x14ac:dyDescent="0.3">
      <c r="A157" s="27"/>
      <c r="B157" s="27"/>
      <c r="C157" s="110"/>
      <c r="D157" s="11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 x14ac:dyDescent="0.3">
      <c r="A158" s="27"/>
      <c r="B158" s="27"/>
      <c r="C158" s="110"/>
      <c r="D158" s="11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 x14ac:dyDescent="0.3">
      <c r="A159" s="27"/>
      <c r="B159" s="27"/>
      <c r="C159" s="110"/>
      <c r="D159" s="11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 x14ac:dyDescent="0.3">
      <c r="A160" s="27"/>
      <c r="B160" s="27"/>
      <c r="C160" s="110"/>
      <c r="D160" s="11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 x14ac:dyDescent="0.3">
      <c r="A161" s="27"/>
      <c r="B161" s="27"/>
      <c r="C161" s="110"/>
      <c r="D161" s="11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 x14ac:dyDescent="0.3">
      <c r="A162" s="27"/>
      <c r="B162" s="27"/>
      <c r="C162" s="110"/>
      <c r="D162" s="11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 x14ac:dyDescent="0.3">
      <c r="A163" s="27"/>
      <c r="B163" s="27"/>
      <c r="C163" s="110"/>
      <c r="D163" s="11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 x14ac:dyDescent="0.3">
      <c r="A164" s="27"/>
      <c r="B164" s="27"/>
      <c r="C164" s="110"/>
      <c r="D164" s="11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 x14ac:dyDescent="0.3">
      <c r="A165" s="27"/>
      <c r="B165" s="27"/>
      <c r="C165" s="110"/>
      <c r="D165" s="11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 x14ac:dyDescent="0.3">
      <c r="A166" s="27"/>
      <c r="B166" s="27"/>
      <c r="C166" s="110"/>
      <c r="D166" s="11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 x14ac:dyDescent="0.3">
      <c r="A167" s="27"/>
      <c r="B167" s="27"/>
      <c r="C167" s="110"/>
      <c r="D167" s="11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 x14ac:dyDescent="0.3">
      <c r="A168" s="27"/>
      <c r="B168" s="27"/>
      <c r="C168" s="110"/>
      <c r="D168" s="11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 x14ac:dyDescent="0.3">
      <c r="A169" s="27"/>
      <c r="B169" s="27"/>
      <c r="C169" s="110"/>
      <c r="D169" s="11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 x14ac:dyDescent="0.3">
      <c r="A170" s="27"/>
      <c r="B170" s="27"/>
      <c r="C170" s="110"/>
      <c r="D170" s="11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 x14ac:dyDescent="0.3">
      <c r="A171" s="27"/>
      <c r="B171" s="27"/>
      <c r="C171" s="110"/>
      <c r="D171" s="11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 x14ac:dyDescent="0.3">
      <c r="A172" s="27"/>
      <c r="B172" s="27"/>
      <c r="C172" s="110"/>
      <c r="D172" s="11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 x14ac:dyDescent="0.3">
      <c r="A173" s="27"/>
      <c r="B173" s="27"/>
      <c r="C173" s="110"/>
      <c r="D173" s="11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 x14ac:dyDescent="0.3">
      <c r="A174" s="27"/>
      <c r="B174" s="27"/>
      <c r="C174" s="110"/>
      <c r="D174" s="11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 x14ac:dyDescent="0.3">
      <c r="A175" s="27"/>
      <c r="B175" s="27"/>
      <c r="C175" s="110"/>
      <c r="D175" s="11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 x14ac:dyDescent="0.3">
      <c r="A176" s="27"/>
      <c r="B176" s="27"/>
      <c r="C176" s="110"/>
      <c r="D176" s="11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 x14ac:dyDescent="0.3">
      <c r="A177" s="27"/>
      <c r="B177" s="27"/>
      <c r="C177" s="110"/>
      <c r="D177" s="11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 x14ac:dyDescent="0.3">
      <c r="A178" s="27"/>
      <c r="B178" s="27"/>
      <c r="C178" s="110"/>
      <c r="D178" s="11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 x14ac:dyDescent="0.3">
      <c r="A179" s="27"/>
      <c r="B179" s="27"/>
      <c r="C179" s="110"/>
      <c r="D179" s="11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 x14ac:dyDescent="0.3">
      <c r="A180" s="27"/>
      <c r="B180" s="27"/>
      <c r="C180" s="110"/>
      <c r="D180" s="11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 x14ac:dyDescent="0.3">
      <c r="A181" s="27"/>
      <c r="B181" s="27"/>
      <c r="C181" s="110"/>
      <c r="D181" s="11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 x14ac:dyDescent="0.3">
      <c r="A182" s="27"/>
      <c r="B182" s="27"/>
      <c r="C182" s="110"/>
      <c r="D182" s="11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 x14ac:dyDescent="0.3">
      <c r="A183" s="27"/>
      <c r="B183" s="27"/>
      <c r="C183" s="110"/>
      <c r="D183" s="11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 x14ac:dyDescent="0.3">
      <c r="A184" s="27"/>
      <c r="B184" s="27"/>
      <c r="C184" s="110"/>
      <c r="D184" s="11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 x14ac:dyDescent="0.3">
      <c r="A185" s="27"/>
      <c r="B185" s="27"/>
      <c r="C185" s="110"/>
      <c r="D185" s="11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 x14ac:dyDescent="0.3">
      <c r="A186" s="27"/>
      <c r="B186" s="27"/>
      <c r="C186" s="110"/>
      <c r="D186" s="11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 x14ac:dyDescent="0.3">
      <c r="A187" s="27"/>
      <c r="B187" s="27"/>
      <c r="C187" s="110"/>
      <c r="D187" s="11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 x14ac:dyDescent="0.3">
      <c r="A188" s="27"/>
      <c r="B188" s="27"/>
      <c r="C188" s="110"/>
      <c r="D188" s="11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 x14ac:dyDescent="0.3">
      <c r="A189" s="27"/>
      <c r="B189" s="27"/>
      <c r="C189" s="110"/>
      <c r="D189" s="11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 x14ac:dyDescent="0.3">
      <c r="A190" s="27"/>
      <c r="B190" s="27"/>
      <c r="C190" s="110"/>
      <c r="D190" s="11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 x14ac:dyDescent="0.3">
      <c r="A191" s="27"/>
      <c r="B191" s="27"/>
      <c r="C191" s="110"/>
      <c r="D191" s="11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 x14ac:dyDescent="0.3">
      <c r="A192" s="27"/>
      <c r="B192" s="27"/>
      <c r="C192" s="110"/>
      <c r="D192" s="11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 x14ac:dyDescent="0.3">
      <c r="A193" s="27"/>
      <c r="B193" s="27"/>
      <c r="C193" s="110"/>
      <c r="D193" s="11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 x14ac:dyDescent="0.3">
      <c r="A194" s="27"/>
      <c r="B194" s="27"/>
      <c r="C194" s="110"/>
      <c r="D194" s="11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3">
      <c r="A195" s="27"/>
      <c r="B195" s="27"/>
      <c r="C195" s="110"/>
      <c r="D195" s="11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 x14ac:dyDescent="0.3">
      <c r="A196" s="27"/>
      <c r="B196" s="27"/>
      <c r="C196" s="110"/>
      <c r="D196" s="11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 x14ac:dyDescent="0.3">
      <c r="A197" s="27"/>
      <c r="B197" s="27"/>
      <c r="C197" s="110"/>
      <c r="D197" s="11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 x14ac:dyDescent="0.3">
      <c r="A198" s="27"/>
      <c r="B198" s="27"/>
      <c r="C198" s="110"/>
      <c r="D198" s="11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 x14ac:dyDescent="0.3">
      <c r="A199" s="27"/>
      <c r="B199" s="27"/>
      <c r="C199" s="110"/>
      <c r="D199" s="11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 x14ac:dyDescent="0.3">
      <c r="A200" s="27"/>
      <c r="B200" s="27"/>
      <c r="C200" s="110"/>
      <c r="D200" s="11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 x14ac:dyDescent="0.3">
      <c r="A201" s="27"/>
      <c r="B201" s="27"/>
      <c r="C201" s="110"/>
      <c r="D201" s="11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 x14ac:dyDescent="0.3">
      <c r="A202" s="27"/>
      <c r="B202" s="27"/>
      <c r="C202" s="110"/>
      <c r="D202" s="11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 x14ac:dyDescent="0.3">
      <c r="A203" s="27"/>
      <c r="B203" s="27"/>
      <c r="C203" s="110"/>
      <c r="D203" s="11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 x14ac:dyDescent="0.3">
      <c r="A204" s="27"/>
      <c r="B204" s="27"/>
      <c r="C204" s="110"/>
      <c r="D204" s="11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 x14ac:dyDescent="0.3">
      <c r="A205" s="27"/>
      <c r="B205" s="27"/>
      <c r="C205" s="110"/>
      <c r="D205" s="11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 x14ac:dyDescent="0.3">
      <c r="A206" s="27"/>
      <c r="B206" s="27"/>
      <c r="C206" s="110"/>
      <c r="D206" s="11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 x14ac:dyDescent="0.3">
      <c r="A207" s="27"/>
      <c r="B207" s="27"/>
      <c r="C207" s="110"/>
      <c r="D207" s="11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 x14ac:dyDescent="0.3">
      <c r="A208" s="27"/>
      <c r="B208" s="27"/>
      <c r="C208" s="110"/>
      <c r="D208" s="11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 x14ac:dyDescent="0.3">
      <c r="A209" s="27"/>
      <c r="B209" s="27"/>
      <c r="C209" s="110"/>
      <c r="D209" s="11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 x14ac:dyDescent="0.3">
      <c r="A210" s="27"/>
      <c r="B210" s="27"/>
      <c r="C210" s="110"/>
      <c r="D210" s="11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 x14ac:dyDescent="0.3">
      <c r="A211" s="27"/>
      <c r="B211" s="27"/>
      <c r="C211" s="110"/>
      <c r="D211" s="110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 x14ac:dyDescent="0.3">
      <c r="A212" s="27"/>
      <c r="B212" s="27"/>
      <c r="C212" s="110"/>
      <c r="D212" s="110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3">
      <c r="A213" s="27"/>
      <c r="B213" s="27"/>
      <c r="C213" s="110"/>
      <c r="D213" s="110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 x14ac:dyDescent="0.3">
      <c r="A214" s="27"/>
      <c r="B214" s="27"/>
      <c r="C214" s="110"/>
      <c r="D214" s="110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 x14ac:dyDescent="0.3">
      <c r="A215" s="27"/>
      <c r="B215" s="27"/>
      <c r="C215" s="110"/>
      <c r="D215" s="110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 x14ac:dyDescent="0.3">
      <c r="A216" s="27"/>
      <c r="B216" s="27"/>
      <c r="C216" s="110"/>
      <c r="D216" s="110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 x14ac:dyDescent="0.3">
      <c r="A217" s="27"/>
      <c r="B217" s="27"/>
      <c r="C217" s="110"/>
      <c r="D217" s="11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 x14ac:dyDescent="0.3">
      <c r="A218" s="27"/>
      <c r="B218" s="27"/>
      <c r="C218" s="110"/>
      <c r="D218" s="110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 x14ac:dyDescent="0.3">
      <c r="A219" s="27"/>
      <c r="B219" s="27"/>
      <c r="C219" s="110"/>
      <c r="D219" s="110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 x14ac:dyDescent="0.3">
      <c r="A220" s="27"/>
      <c r="B220" s="27"/>
      <c r="C220" s="110"/>
      <c r="D220" s="110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 x14ac:dyDescent="0.3">
      <c r="A221" s="27"/>
      <c r="B221" s="27"/>
      <c r="C221" s="110"/>
      <c r="D221" s="110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 x14ac:dyDescent="0.3">
      <c r="A222" s="27"/>
      <c r="B222" s="27"/>
      <c r="C222" s="110"/>
      <c r="D222" s="110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 x14ac:dyDescent="0.3">
      <c r="A223" s="27"/>
      <c r="B223" s="27"/>
      <c r="C223" s="110"/>
      <c r="D223" s="110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 x14ac:dyDescent="0.3">
      <c r="A224" s="27"/>
      <c r="B224" s="27"/>
      <c r="C224" s="110"/>
      <c r="D224" s="110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 x14ac:dyDescent="0.3">
      <c r="A225" s="27"/>
      <c r="B225" s="27"/>
      <c r="C225" s="110"/>
      <c r="D225" s="110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 x14ac:dyDescent="0.3">
      <c r="A226" s="27"/>
      <c r="B226" s="27"/>
      <c r="C226" s="110"/>
      <c r="D226" s="110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 x14ac:dyDescent="0.3">
      <c r="A227" s="27"/>
      <c r="B227" s="27"/>
      <c r="C227" s="110"/>
      <c r="D227" s="110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 x14ac:dyDescent="0.3">
      <c r="A228" s="27"/>
      <c r="B228" s="27"/>
      <c r="C228" s="110"/>
      <c r="D228" s="110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 x14ac:dyDescent="0.3">
      <c r="A229" s="27"/>
      <c r="B229" s="27"/>
      <c r="C229" s="110"/>
      <c r="D229" s="110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 x14ac:dyDescent="0.3">
      <c r="A230" s="27"/>
      <c r="B230" s="27"/>
      <c r="C230" s="110"/>
      <c r="D230" s="110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 x14ac:dyDescent="0.3">
      <c r="A231" s="27"/>
      <c r="B231" s="27"/>
      <c r="C231" s="110"/>
      <c r="D231" s="110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 x14ac:dyDescent="0.3">
      <c r="A232" s="27"/>
      <c r="B232" s="27"/>
      <c r="C232" s="110"/>
      <c r="D232" s="110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 x14ac:dyDescent="0.3">
      <c r="A233" s="27"/>
      <c r="B233" s="27"/>
      <c r="C233" s="110"/>
      <c r="D233" s="110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 x14ac:dyDescent="0.3">
      <c r="A234" s="27"/>
      <c r="B234" s="27"/>
      <c r="C234" s="110"/>
      <c r="D234" s="110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 x14ac:dyDescent="0.3">
      <c r="A235" s="27"/>
      <c r="B235" s="27"/>
      <c r="C235" s="110"/>
      <c r="D235" s="110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 x14ac:dyDescent="0.3">
      <c r="A236" s="27"/>
      <c r="B236" s="27"/>
      <c r="C236" s="110"/>
      <c r="D236" s="110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 x14ac:dyDescent="0.3">
      <c r="A237" s="27"/>
      <c r="B237" s="27"/>
      <c r="C237" s="110"/>
      <c r="D237" s="110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 x14ac:dyDescent="0.3">
      <c r="A238" s="27"/>
      <c r="B238" s="27"/>
      <c r="C238" s="110"/>
      <c r="D238" s="110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 x14ac:dyDescent="0.3">
      <c r="A239" s="27"/>
      <c r="B239" s="27"/>
      <c r="C239" s="110"/>
      <c r="D239" s="110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 x14ac:dyDescent="0.3">
      <c r="A240" s="27"/>
      <c r="B240" s="27"/>
      <c r="C240" s="110"/>
      <c r="D240" s="110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 x14ac:dyDescent="0.3">
      <c r="A241" s="27"/>
      <c r="B241" s="27"/>
      <c r="C241" s="110"/>
      <c r="D241" s="110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 x14ac:dyDescent="0.3">
      <c r="A242" s="27"/>
      <c r="B242" s="27"/>
      <c r="C242" s="110"/>
      <c r="D242" s="110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 x14ac:dyDescent="0.3">
      <c r="A243" s="27"/>
      <c r="B243" s="27"/>
      <c r="C243" s="110"/>
      <c r="D243" s="110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 x14ac:dyDescent="0.3">
      <c r="A244" s="27"/>
      <c r="B244" s="27"/>
      <c r="C244" s="110"/>
      <c r="D244" s="110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 x14ac:dyDescent="0.3">
      <c r="A245" s="27"/>
      <c r="B245" s="27"/>
      <c r="C245" s="110"/>
      <c r="D245" s="110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 x14ac:dyDescent="0.3">
      <c r="A246" s="27"/>
      <c r="B246" s="27"/>
      <c r="C246" s="110"/>
      <c r="D246" s="110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 x14ac:dyDescent="0.3">
      <c r="A247" s="27"/>
      <c r="B247" s="27"/>
      <c r="C247" s="110"/>
      <c r="D247" s="11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 x14ac:dyDescent="0.3">
      <c r="A248" s="27"/>
      <c r="B248" s="27"/>
      <c r="C248" s="110"/>
      <c r="D248" s="110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 x14ac:dyDescent="0.3">
      <c r="A249" s="27"/>
      <c r="B249" s="27"/>
      <c r="C249" s="110"/>
      <c r="D249" s="11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 x14ac:dyDescent="0.3">
      <c r="A250" s="27"/>
      <c r="B250" s="27"/>
      <c r="C250" s="110"/>
      <c r="D250" s="110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 x14ac:dyDescent="0.3">
      <c r="A251" s="27"/>
      <c r="B251" s="27"/>
      <c r="C251" s="110"/>
      <c r="D251" s="110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 x14ac:dyDescent="0.3">
      <c r="A252" s="27"/>
      <c r="B252" s="27"/>
      <c r="C252" s="110"/>
      <c r="D252" s="11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 x14ac:dyDescent="0.3">
      <c r="A253" s="27"/>
      <c r="B253" s="27"/>
      <c r="C253" s="110"/>
      <c r="D253" s="110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 x14ac:dyDescent="0.3">
      <c r="A254" s="27"/>
      <c r="B254" s="27"/>
      <c r="C254" s="110"/>
      <c r="D254" s="110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 x14ac:dyDescent="0.3">
      <c r="A255" s="27"/>
      <c r="B255" s="27"/>
      <c r="C255" s="110"/>
      <c r="D255" s="110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 x14ac:dyDescent="0.3">
      <c r="A256" s="27"/>
      <c r="B256" s="27"/>
      <c r="C256" s="110"/>
      <c r="D256" s="110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 x14ac:dyDescent="0.3">
      <c r="A257" s="27"/>
      <c r="B257" s="27"/>
      <c r="C257" s="110"/>
      <c r="D257" s="110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 x14ac:dyDescent="0.3">
      <c r="A258" s="27"/>
      <c r="B258" s="27"/>
      <c r="C258" s="110"/>
      <c r="D258" s="110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 x14ac:dyDescent="0.3">
      <c r="A259" s="27"/>
      <c r="B259" s="27"/>
      <c r="C259" s="110"/>
      <c r="D259" s="110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 x14ac:dyDescent="0.3">
      <c r="A260" s="27"/>
      <c r="B260" s="27"/>
      <c r="C260" s="110"/>
      <c r="D260" s="110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 x14ac:dyDescent="0.3">
      <c r="A261" s="27"/>
      <c r="B261" s="27"/>
      <c r="C261" s="110"/>
      <c r="D261" s="110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 x14ac:dyDescent="0.3">
      <c r="A262" s="27"/>
      <c r="B262" s="27"/>
      <c r="C262" s="110"/>
      <c r="D262" s="110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 x14ac:dyDescent="0.3">
      <c r="A263" s="27"/>
      <c r="B263" s="27"/>
      <c r="C263" s="110"/>
      <c r="D263" s="110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 x14ac:dyDescent="0.3">
      <c r="A264" s="27"/>
      <c r="B264" s="27"/>
      <c r="C264" s="110"/>
      <c r="D264" s="110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 x14ac:dyDescent="0.3">
      <c r="A265" s="27"/>
      <c r="B265" s="27"/>
      <c r="C265" s="110"/>
      <c r="D265" s="110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 x14ac:dyDescent="0.3">
      <c r="A266" s="27"/>
      <c r="B266" s="27"/>
      <c r="C266" s="110"/>
      <c r="D266" s="110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 x14ac:dyDescent="0.3">
      <c r="A267" s="27"/>
      <c r="B267" s="27"/>
      <c r="C267" s="110"/>
      <c r="D267" s="110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 x14ac:dyDescent="0.3">
      <c r="A268" s="27"/>
      <c r="B268" s="27"/>
      <c r="C268" s="110"/>
      <c r="D268" s="110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 x14ac:dyDescent="0.3">
      <c r="A269" s="27"/>
      <c r="B269" s="27"/>
      <c r="C269" s="110"/>
      <c r="D269" s="110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 x14ac:dyDescent="0.3">
      <c r="A270" s="27"/>
      <c r="B270" s="27"/>
      <c r="C270" s="110"/>
      <c r="D270" s="110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 x14ac:dyDescent="0.3">
      <c r="A271" s="27"/>
      <c r="B271" s="27"/>
      <c r="C271" s="110"/>
      <c r="D271" s="110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 x14ac:dyDescent="0.3">
      <c r="A272" s="27"/>
      <c r="B272" s="27"/>
      <c r="C272" s="110"/>
      <c r="D272" s="110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 x14ac:dyDescent="0.3">
      <c r="A273" s="27"/>
      <c r="B273" s="27"/>
      <c r="C273" s="110"/>
      <c r="D273" s="11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 x14ac:dyDescent="0.3">
      <c r="A274" s="27"/>
      <c r="B274" s="27"/>
      <c r="C274" s="110"/>
      <c r="D274" s="11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 x14ac:dyDescent="0.3">
      <c r="A275" s="27"/>
      <c r="B275" s="27"/>
      <c r="C275" s="110"/>
      <c r="D275" s="110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 x14ac:dyDescent="0.3">
      <c r="A276" s="27"/>
      <c r="B276" s="27"/>
      <c r="C276" s="110"/>
      <c r="D276" s="110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 x14ac:dyDescent="0.3">
      <c r="A277" s="27"/>
      <c r="B277" s="27"/>
      <c r="C277" s="110"/>
      <c r="D277" s="110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 x14ac:dyDescent="0.3">
      <c r="A278" s="27"/>
      <c r="B278" s="27"/>
      <c r="C278" s="110"/>
      <c r="D278" s="11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 x14ac:dyDescent="0.3">
      <c r="A279" s="27"/>
      <c r="B279" s="27"/>
      <c r="C279" s="110"/>
      <c r="D279" s="110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 x14ac:dyDescent="0.3">
      <c r="A280" s="27"/>
      <c r="B280" s="27"/>
      <c r="C280" s="110"/>
      <c r="D280" s="110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 x14ac:dyDescent="0.3">
      <c r="A281" s="27"/>
      <c r="B281" s="27"/>
      <c r="C281" s="110"/>
      <c r="D281" s="110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 x14ac:dyDescent="0.3">
      <c r="A282" s="27"/>
      <c r="B282" s="27"/>
      <c r="C282" s="110"/>
      <c r="D282" s="110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 x14ac:dyDescent="0.3">
      <c r="A283" s="27"/>
      <c r="B283" s="27"/>
      <c r="C283" s="110"/>
      <c r="D283" s="11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 x14ac:dyDescent="0.3">
      <c r="A284" s="27"/>
      <c r="B284" s="27"/>
      <c r="C284" s="110"/>
      <c r="D284" s="110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 x14ac:dyDescent="0.3">
      <c r="A285" s="27"/>
      <c r="B285" s="27"/>
      <c r="C285" s="110"/>
      <c r="D285" s="110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 x14ac:dyDescent="0.3">
      <c r="A286" s="27"/>
      <c r="B286" s="27"/>
      <c r="C286" s="110"/>
      <c r="D286" s="110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 x14ac:dyDescent="0.3">
      <c r="A287" s="27"/>
      <c r="B287" s="27"/>
      <c r="C287" s="110"/>
      <c r="D287" s="110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 x14ac:dyDescent="0.3">
      <c r="A288" s="27"/>
      <c r="B288" s="27"/>
      <c r="C288" s="110"/>
      <c r="D288" s="110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 x14ac:dyDescent="0.3">
      <c r="A289" s="27"/>
      <c r="B289" s="27"/>
      <c r="C289" s="110"/>
      <c r="D289" s="110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 x14ac:dyDescent="0.3">
      <c r="A290" s="27"/>
      <c r="B290" s="27"/>
      <c r="C290" s="110"/>
      <c r="D290" s="110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 x14ac:dyDescent="0.3">
      <c r="A291" s="27"/>
      <c r="B291" s="27"/>
      <c r="C291" s="110"/>
      <c r="D291" s="110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 x14ac:dyDescent="0.3">
      <c r="A292" s="27"/>
      <c r="B292" s="27"/>
      <c r="C292" s="110"/>
      <c r="D292" s="110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 x14ac:dyDescent="0.3">
      <c r="A293" s="27"/>
      <c r="B293" s="27"/>
      <c r="C293" s="110"/>
      <c r="D293" s="110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 x14ac:dyDescent="0.3">
      <c r="A294" s="27"/>
      <c r="B294" s="27"/>
      <c r="C294" s="110"/>
      <c r="D294" s="110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 x14ac:dyDescent="0.3">
      <c r="A295" s="27"/>
      <c r="B295" s="27"/>
      <c r="C295" s="110"/>
      <c r="D295" s="110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 x14ac:dyDescent="0.3">
      <c r="A296" s="27"/>
      <c r="B296" s="27"/>
      <c r="C296" s="110"/>
      <c r="D296" s="110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 x14ac:dyDescent="0.3">
      <c r="A297" s="27"/>
      <c r="B297" s="27"/>
      <c r="C297" s="110"/>
      <c r="D297" s="110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 x14ac:dyDescent="0.3">
      <c r="A298" s="27"/>
      <c r="B298" s="27"/>
      <c r="C298" s="110"/>
      <c r="D298" s="110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 x14ac:dyDescent="0.3">
      <c r="A299" s="27"/>
      <c r="B299" s="27"/>
      <c r="C299" s="110"/>
      <c r="D299" s="110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 x14ac:dyDescent="0.3">
      <c r="A300" s="27"/>
      <c r="B300" s="27"/>
      <c r="C300" s="110"/>
      <c r="D300" s="110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 x14ac:dyDescent="0.3">
      <c r="A301" s="27"/>
      <c r="B301" s="27"/>
      <c r="C301" s="110"/>
      <c r="D301" s="110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 x14ac:dyDescent="0.3">
      <c r="A302" s="27"/>
      <c r="B302" s="27"/>
      <c r="C302" s="110"/>
      <c r="D302" s="110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 x14ac:dyDescent="0.3">
      <c r="A303" s="27"/>
      <c r="B303" s="27"/>
      <c r="C303" s="110"/>
      <c r="D303" s="110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 x14ac:dyDescent="0.3">
      <c r="A304" s="27"/>
      <c r="B304" s="27"/>
      <c r="C304" s="110"/>
      <c r="D304" s="110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 x14ac:dyDescent="0.3">
      <c r="A305" s="27"/>
      <c r="B305" s="27"/>
      <c r="C305" s="110"/>
      <c r="D305" s="110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 x14ac:dyDescent="0.3">
      <c r="A306" s="27"/>
      <c r="B306" s="27"/>
      <c r="C306" s="110"/>
      <c r="D306" s="110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 x14ac:dyDescent="0.3">
      <c r="A307" s="27"/>
      <c r="B307" s="27"/>
      <c r="C307" s="110"/>
      <c r="D307" s="110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 x14ac:dyDescent="0.3">
      <c r="A308" s="27"/>
      <c r="B308" s="27"/>
      <c r="C308" s="110"/>
      <c r="D308" s="110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 x14ac:dyDescent="0.3">
      <c r="A309" s="27"/>
      <c r="B309" s="27"/>
      <c r="C309" s="110"/>
      <c r="D309" s="110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 x14ac:dyDescent="0.3">
      <c r="A310" s="27"/>
      <c r="B310" s="27"/>
      <c r="C310" s="110"/>
      <c r="D310" s="110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 x14ac:dyDescent="0.3">
      <c r="A311" s="27"/>
      <c r="B311" s="27"/>
      <c r="C311" s="110"/>
      <c r="D311" s="110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 x14ac:dyDescent="0.3">
      <c r="A312" s="27"/>
      <c r="B312" s="27"/>
      <c r="C312" s="110"/>
      <c r="D312" s="110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 x14ac:dyDescent="0.3">
      <c r="A313" s="27"/>
      <c r="B313" s="27"/>
      <c r="C313" s="110"/>
      <c r="D313" s="110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 x14ac:dyDescent="0.3">
      <c r="A314" s="27"/>
      <c r="B314" s="27"/>
      <c r="C314" s="110"/>
      <c r="D314" s="110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 x14ac:dyDescent="0.3">
      <c r="A315" s="27"/>
      <c r="B315" s="27"/>
      <c r="C315" s="110"/>
      <c r="D315" s="110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 x14ac:dyDescent="0.3">
      <c r="A316" s="27"/>
      <c r="B316" s="27"/>
      <c r="C316" s="110"/>
      <c r="D316" s="110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 x14ac:dyDescent="0.3">
      <c r="A317" s="27"/>
      <c r="B317" s="27"/>
      <c r="C317" s="110"/>
      <c r="D317" s="110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 x14ac:dyDescent="0.3">
      <c r="A318" s="27"/>
      <c r="B318" s="27"/>
      <c r="C318" s="110"/>
      <c r="D318" s="110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 x14ac:dyDescent="0.3">
      <c r="A319" s="27"/>
      <c r="B319" s="27"/>
      <c r="C319" s="110"/>
      <c r="D319" s="110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 x14ac:dyDescent="0.3">
      <c r="A320" s="27"/>
      <c r="B320" s="27"/>
      <c r="C320" s="110"/>
      <c r="D320" s="110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 x14ac:dyDescent="0.3">
      <c r="A321" s="27"/>
      <c r="B321" s="27"/>
      <c r="C321" s="110"/>
      <c r="D321" s="110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 x14ac:dyDescent="0.3">
      <c r="A322" s="27"/>
      <c r="B322" s="27"/>
      <c r="C322" s="110"/>
      <c r="D322" s="110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 x14ac:dyDescent="0.3">
      <c r="A323" s="27"/>
      <c r="B323" s="27"/>
      <c r="C323" s="110"/>
      <c r="D323" s="110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 x14ac:dyDescent="0.3">
      <c r="A324" s="27"/>
      <c r="B324" s="27"/>
      <c r="C324" s="110"/>
      <c r="D324" s="110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 x14ac:dyDescent="0.3">
      <c r="A325" s="27"/>
      <c r="B325" s="27"/>
      <c r="C325" s="110"/>
      <c r="D325" s="110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 x14ac:dyDescent="0.3">
      <c r="A326" s="27"/>
      <c r="B326" s="27"/>
      <c r="C326" s="110"/>
      <c r="D326" s="110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 x14ac:dyDescent="0.3">
      <c r="A327" s="27"/>
      <c r="B327" s="27"/>
      <c r="C327" s="110"/>
      <c r="D327" s="110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 x14ac:dyDescent="0.3">
      <c r="A328" s="27"/>
      <c r="B328" s="27"/>
      <c r="C328" s="110"/>
      <c r="D328" s="110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 x14ac:dyDescent="0.3">
      <c r="A329" s="27"/>
      <c r="B329" s="27"/>
      <c r="C329" s="110"/>
      <c r="D329" s="110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 x14ac:dyDescent="0.3">
      <c r="A330" s="27"/>
      <c r="B330" s="27"/>
      <c r="C330" s="110"/>
      <c r="D330" s="110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 x14ac:dyDescent="0.3">
      <c r="A331" s="27"/>
      <c r="B331" s="27"/>
      <c r="C331" s="110"/>
      <c r="D331" s="110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 x14ac:dyDescent="0.3">
      <c r="A332" s="27"/>
      <c r="B332" s="27"/>
      <c r="C332" s="110"/>
      <c r="D332" s="110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 x14ac:dyDescent="0.3">
      <c r="A333" s="27"/>
      <c r="B333" s="27"/>
      <c r="C333" s="110"/>
      <c r="D333" s="110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 x14ac:dyDescent="0.3">
      <c r="A334" s="27"/>
      <c r="B334" s="27"/>
      <c r="C334" s="110"/>
      <c r="D334" s="110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 x14ac:dyDescent="0.3">
      <c r="A335" s="27"/>
      <c r="B335" s="27"/>
      <c r="C335" s="110"/>
      <c r="D335" s="110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 x14ac:dyDescent="0.3">
      <c r="A336" s="27"/>
      <c r="B336" s="27"/>
      <c r="C336" s="110"/>
      <c r="D336" s="110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 x14ac:dyDescent="0.3">
      <c r="A337" s="27"/>
      <c r="B337" s="27"/>
      <c r="C337" s="110"/>
      <c r="D337" s="110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 x14ac:dyDescent="0.3">
      <c r="A338" s="27"/>
      <c r="B338" s="27"/>
      <c r="C338" s="110"/>
      <c r="D338" s="110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 x14ac:dyDescent="0.3">
      <c r="A339" s="27"/>
      <c r="B339" s="27"/>
      <c r="C339" s="110"/>
      <c r="D339" s="110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 x14ac:dyDescent="0.3">
      <c r="A340" s="27"/>
      <c r="B340" s="27"/>
      <c r="C340" s="110"/>
      <c r="D340" s="110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 x14ac:dyDescent="0.3">
      <c r="A341" s="27"/>
      <c r="B341" s="27"/>
      <c r="C341" s="110"/>
      <c r="D341" s="110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 x14ac:dyDescent="0.3">
      <c r="A342" s="27"/>
      <c r="B342" s="27"/>
      <c r="C342" s="110"/>
      <c r="D342" s="110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 x14ac:dyDescent="0.3">
      <c r="A343" s="27"/>
      <c r="B343" s="27"/>
      <c r="C343" s="110"/>
      <c r="D343" s="110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 x14ac:dyDescent="0.3">
      <c r="A344" s="27"/>
      <c r="B344" s="27"/>
      <c r="C344" s="110"/>
      <c r="D344" s="110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 x14ac:dyDescent="0.3">
      <c r="A345" s="27"/>
      <c r="B345" s="27"/>
      <c r="C345" s="110"/>
      <c r="D345" s="110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 x14ac:dyDescent="0.3">
      <c r="A346" s="27"/>
      <c r="B346" s="27"/>
      <c r="C346" s="110"/>
      <c r="D346" s="110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 x14ac:dyDescent="0.3">
      <c r="A347" s="27"/>
      <c r="B347" s="27"/>
      <c r="C347" s="110"/>
      <c r="D347" s="110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 x14ac:dyDescent="0.3">
      <c r="A348" s="27"/>
      <c r="B348" s="27"/>
      <c r="C348" s="110"/>
      <c r="D348" s="110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 x14ac:dyDescent="0.3">
      <c r="A349" s="27"/>
      <c r="B349" s="27"/>
      <c r="C349" s="110"/>
      <c r="D349" s="110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 x14ac:dyDescent="0.3">
      <c r="A350" s="27"/>
      <c r="B350" s="27"/>
      <c r="C350" s="110"/>
      <c r="D350" s="110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 x14ac:dyDescent="0.3">
      <c r="A351" s="27"/>
      <c r="B351" s="27"/>
      <c r="C351" s="110"/>
      <c r="D351" s="110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 x14ac:dyDescent="0.3">
      <c r="A352" s="27"/>
      <c r="B352" s="27"/>
      <c r="C352" s="110"/>
      <c r="D352" s="110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 x14ac:dyDescent="0.3">
      <c r="A353" s="27"/>
      <c r="B353" s="27"/>
      <c r="C353" s="110"/>
      <c r="D353" s="110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 x14ac:dyDescent="0.3">
      <c r="A354" s="27"/>
      <c r="B354" s="27"/>
      <c r="C354" s="110"/>
      <c r="D354" s="110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 x14ac:dyDescent="0.3">
      <c r="A355" s="27"/>
      <c r="B355" s="27"/>
      <c r="C355" s="110"/>
      <c r="D355" s="110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 x14ac:dyDescent="0.3">
      <c r="A356" s="27"/>
      <c r="B356" s="27"/>
      <c r="C356" s="110"/>
      <c r="D356" s="110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 x14ac:dyDescent="0.3">
      <c r="A357" s="27"/>
      <c r="B357" s="27"/>
      <c r="C357" s="110"/>
      <c r="D357" s="110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 x14ac:dyDescent="0.3">
      <c r="A358" s="27"/>
      <c r="B358" s="27"/>
      <c r="C358" s="110"/>
      <c r="D358" s="110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 x14ac:dyDescent="0.3">
      <c r="A359" s="27"/>
      <c r="B359" s="27"/>
      <c r="C359" s="110"/>
      <c r="D359" s="110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 x14ac:dyDescent="0.3">
      <c r="A360" s="27"/>
      <c r="B360" s="27"/>
      <c r="C360" s="110"/>
      <c r="D360" s="110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 x14ac:dyDescent="0.3">
      <c r="A361" s="27"/>
      <c r="B361" s="27"/>
      <c r="C361" s="110"/>
      <c r="D361" s="110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 x14ac:dyDescent="0.3">
      <c r="A362" s="27"/>
      <c r="B362" s="27"/>
      <c r="C362" s="110"/>
      <c r="D362" s="110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 x14ac:dyDescent="0.3">
      <c r="A363" s="27"/>
      <c r="B363" s="27"/>
      <c r="C363" s="110"/>
      <c r="D363" s="110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 x14ac:dyDescent="0.3">
      <c r="A364" s="27"/>
      <c r="B364" s="27"/>
      <c r="C364" s="110"/>
      <c r="D364" s="110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 x14ac:dyDescent="0.3">
      <c r="A365" s="27"/>
      <c r="B365" s="27"/>
      <c r="C365" s="110"/>
      <c r="D365" s="110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 x14ac:dyDescent="0.3">
      <c r="A366" s="27"/>
      <c r="B366" s="27"/>
      <c r="C366" s="110"/>
      <c r="D366" s="110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 x14ac:dyDescent="0.3">
      <c r="A367" s="27"/>
      <c r="B367" s="27"/>
      <c r="C367" s="110"/>
      <c r="D367" s="110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 x14ac:dyDescent="0.3">
      <c r="A368" s="27"/>
      <c r="B368" s="27"/>
      <c r="C368" s="110"/>
      <c r="D368" s="110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 x14ac:dyDescent="0.3">
      <c r="A369" s="27"/>
      <c r="B369" s="27"/>
      <c r="C369" s="110"/>
      <c r="D369" s="110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 x14ac:dyDescent="0.3">
      <c r="A370" s="27"/>
      <c r="B370" s="27"/>
      <c r="C370" s="110"/>
      <c r="D370" s="110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 x14ac:dyDescent="0.3">
      <c r="A371" s="27"/>
      <c r="B371" s="27"/>
      <c r="C371" s="110"/>
      <c r="D371" s="110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 x14ac:dyDescent="0.3">
      <c r="A372" s="27"/>
      <c r="B372" s="27"/>
      <c r="C372" s="110"/>
      <c r="D372" s="110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 x14ac:dyDescent="0.3">
      <c r="A373" s="27"/>
      <c r="B373" s="27"/>
      <c r="C373" s="110"/>
      <c r="D373" s="110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 x14ac:dyDescent="0.3">
      <c r="A374" s="27"/>
      <c r="B374" s="27"/>
      <c r="C374" s="110"/>
      <c r="D374" s="110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 x14ac:dyDescent="0.3">
      <c r="A375" s="27"/>
      <c r="B375" s="27"/>
      <c r="C375" s="110"/>
      <c r="D375" s="110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 x14ac:dyDescent="0.3">
      <c r="A376" s="27"/>
      <c r="B376" s="27"/>
      <c r="C376" s="110"/>
      <c r="D376" s="110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 x14ac:dyDescent="0.3">
      <c r="A377" s="27"/>
      <c r="B377" s="27"/>
      <c r="C377" s="110"/>
      <c r="D377" s="110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 x14ac:dyDescent="0.3">
      <c r="A378" s="27"/>
      <c r="B378" s="27"/>
      <c r="C378" s="110"/>
      <c r="D378" s="110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 x14ac:dyDescent="0.3">
      <c r="A379" s="27"/>
      <c r="B379" s="27"/>
      <c r="C379" s="110"/>
      <c r="D379" s="110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 x14ac:dyDescent="0.3">
      <c r="A380" s="27"/>
      <c r="B380" s="27"/>
      <c r="C380" s="110"/>
      <c r="D380" s="110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 x14ac:dyDescent="0.3">
      <c r="A381" s="27"/>
      <c r="B381" s="27"/>
      <c r="C381" s="110"/>
      <c r="D381" s="110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 x14ac:dyDescent="0.3">
      <c r="A382" s="27"/>
      <c r="B382" s="27"/>
      <c r="C382" s="110"/>
      <c r="D382" s="110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 x14ac:dyDescent="0.3">
      <c r="A383" s="27"/>
      <c r="B383" s="27"/>
      <c r="C383" s="110"/>
      <c r="D383" s="110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 x14ac:dyDescent="0.3">
      <c r="A384" s="27"/>
      <c r="B384" s="27"/>
      <c r="C384" s="110"/>
      <c r="D384" s="110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 x14ac:dyDescent="0.3">
      <c r="A385" s="27"/>
      <c r="B385" s="27"/>
      <c r="C385" s="110"/>
      <c r="D385" s="110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 x14ac:dyDescent="0.3">
      <c r="A386" s="27"/>
      <c r="B386" s="27"/>
      <c r="C386" s="110"/>
      <c r="D386" s="110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 x14ac:dyDescent="0.3">
      <c r="A387" s="27"/>
      <c r="B387" s="27"/>
      <c r="C387" s="110"/>
      <c r="D387" s="110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 x14ac:dyDescent="0.3">
      <c r="A388" s="27"/>
      <c r="B388" s="27"/>
      <c r="C388" s="110"/>
      <c r="D388" s="110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 x14ac:dyDescent="0.3">
      <c r="A389" s="27"/>
      <c r="B389" s="27"/>
      <c r="C389" s="110"/>
      <c r="D389" s="110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 x14ac:dyDescent="0.3">
      <c r="A390" s="27"/>
      <c r="B390" s="27"/>
      <c r="C390" s="110"/>
      <c r="D390" s="110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 x14ac:dyDescent="0.3">
      <c r="A391" s="27"/>
      <c r="B391" s="27"/>
      <c r="C391" s="110"/>
      <c r="D391" s="110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 x14ac:dyDescent="0.3">
      <c r="A392" s="27"/>
      <c r="B392" s="27"/>
      <c r="C392" s="110"/>
      <c r="D392" s="110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 x14ac:dyDescent="0.3">
      <c r="A393" s="27"/>
      <c r="B393" s="27"/>
      <c r="C393" s="110"/>
      <c r="D393" s="110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 x14ac:dyDescent="0.3">
      <c r="A394" s="27"/>
      <c r="B394" s="27"/>
      <c r="C394" s="110"/>
      <c r="D394" s="110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 x14ac:dyDescent="0.3">
      <c r="A395" s="27"/>
      <c r="B395" s="27"/>
      <c r="C395" s="110"/>
      <c r="D395" s="110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 x14ac:dyDescent="0.3">
      <c r="A396" s="27"/>
      <c r="B396" s="27"/>
      <c r="C396" s="110"/>
      <c r="D396" s="110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 x14ac:dyDescent="0.3">
      <c r="A397" s="27"/>
      <c r="B397" s="27"/>
      <c r="C397" s="110"/>
      <c r="D397" s="110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 x14ac:dyDescent="0.3">
      <c r="A398" s="27"/>
      <c r="B398" s="27"/>
      <c r="C398" s="110"/>
      <c r="D398" s="110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 x14ac:dyDescent="0.3">
      <c r="A399" s="27"/>
      <c r="B399" s="27"/>
      <c r="C399" s="110"/>
      <c r="D399" s="110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 x14ac:dyDescent="0.3">
      <c r="A400" s="27"/>
      <c r="B400" s="27"/>
      <c r="C400" s="110"/>
      <c r="D400" s="110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 x14ac:dyDescent="0.3">
      <c r="A401" s="27"/>
      <c r="B401" s="27"/>
      <c r="C401" s="110"/>
      <c r="D401" s="110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 x14ac:dyDescent="0.3">
      <c r="A402" s="27"/>
      <c r="B402" s="27"/>
      <c r="C402" s="110"/>
      <c r="D402" s="110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 x14ac:dyDescent="0.3">
      <c r="A403" s="27"/>
      <c r="B403" s="27"/>
      <c r="C403" s="110"/>
      <c r="D403" s="110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 x14ac:dyDescent="0.3">
      <c r="A404" s="27"/>
      <c r="B404" s="27"/>
      <c r="C404" s="110"/>
      <c r="D404" s="110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 x14ac:dyDescent="0.3">
      <c r="A405" s="27"/>
      <c r="B405" s="27"/>
      <c r="C405" s="110"/>
      <c r="D405" s="110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 x14ac:dyDescent="0.3">
      <c r="A406" s="27"/>
      <c r="B406" s="27"/>
      <c r="C406" s="110"/>
      <c r="D406" s="110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 x14ac:dyDescent="0.3">
      <c r="A407" s="27"/>
      <c r="B407" s="27"/>
      <c r="C407" s="110"/>
      <c r="D407" s="110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 x14ac:dyDescent="0.3">
      <c r="A408" s="27"/>
      <c r="B408" s="27"/>
      <c r="C408" s="110"/>
      <c r="D408" s="110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 x14ac:dyDescent="0.3">
      <c r="A409" s="27"/>
      <c r="B409" s="27"/>
      <c r="C409" s="110"/>
      <c r="D409" s="110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 x14ac:dyDescent="0.3">
      <c r="A410" s="27"/>
      <c r="B410" s="27"/>
      <c r="C410" s="110"/>
      <c r="D410" s="110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 x14ac:dyDescent="0.3">
      <c r="A411" s="27"/>
      <c r="B411" s="27"/>
      <c r="C411" s="110"/>
      <c r="D411" s="110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 x14ac:dyDescent="0.3">
      <c r="A412" s="27"/>
      <c r="B412" s="27"/>
      <c r="C412" s="110"/>
      <c r="D412" s="110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 x14ac:dyDescent="0.3">
      <c r="A413" s="27"/>
      <c r="B413" s="27"/>
      <c r="C413" s="110"/>
      <c r="D413" s="110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 x14ac:dyDescent="0.3">
      <c r="A414" s="27"/>
      <c r="B414" s="27"/>
      <c r="C414" s="110"/>
      <c r="D414" s="110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 x14ac:dyDescent="0.3">
      <c r="A415" s="27"/>
      <c r="B415" s="27"/>
      <c r="C415" s="110"/>
      <c r="D415" s="110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 x14ac:dyDescent="0.3">
      <c r="A416" s="27"/>
      <c r="B416" s="27"/>
      <c r="C416" s="110"/>
      <c r="D416" s="110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 x14ac:dyDescent="0.3">
      <c r="A417" s="27"/>
      <c r="B417" s="27"/>
      <c r="C417" s="110"/>
      <c r="D417" s="110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 x14ac:dyDescent="0.3">
      <c r="A418" s="27"/>
      <c r="B418" s="27"/>
      <c r="C418" s="110"/>
      <c r="D418" s="110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 x14ac:dyDescent="0.3">
      <c r="A419" s="27"/>
      <c r="B419" s="27"/>
      <c r="C419" s="110"/>
      <c r="D419" s="110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 x14ac:dyDescent="0.3">
      <c r="A420" s="27"/>
      <c r="B420" s="27"/>
      <c r="C420" s="110"/>
      <c r="D420" s="110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 x14ac:dyDescent="0.3">
      <c r="A421" s="27"/>
      <c r="B421" s="27"/>
      <c r="C421" s="110"/>
      <c r="D421" s="110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 x14ac:dyDescent="0.3">
      <c r="A422" s="27"/>
      <c r="B422" s="27"/>
      <c r="C422" s="110"/>
      <c r="D422" s="110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 x14ac:dyDescent="0.3">
      <c r="A423" s="27"/>
      <c r="B423" s="27"/>
      <c r="C423" s="110"/>
      <c r="D423" s="110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 x14ac:dyDescent="0.3">
      <c r="A424" s="27"/>
      <c r="B424" s="27"/>
      <c r="C424" s="110"/>
      <c r="D424" s="110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 x14ac:dyDescent="0.3">
      <c r="A425" s="27"/>
      <c r="B425" s="27"/>
      <c r="C425" s="110"/>
      <c r="D425" s="110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 x14ac:dyDescent="0.3">
      <c r="A426" s="27"/>
      <c r="B426" s="27"/>
      <c r="C426" s="110"/>
      <c r="D426" s="110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 x14ac:dyDescent="0.3">
      <c r="A427" s="27"/>
      <c r="B427" s="27"/>
      <c r="C427" s="110"/>
      <c r="D427" s="110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 x14ac:dyDescent="0.3">
      <c r="A428" s="27"/>
      <c r="B428" s="27"/>
      <c r="C428" s="110"/>
      <c r="D428" s="110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 x14ac:dyDescent="0.3">
      <c r="A429" s="27"/>
      <c r="B429" s="27"/>
      <c r="C429" s="110"/>
      <c r="D429" s="110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 x14ac:dyDescent="0.3">
      <c r="A430" s="27"/>
      <c r="B430" s="27"/>
      <c r="C430" s="110"/>
      <c r="D430" s="110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 x14ac:dyDescent="0.3">
      <c r="A431" s="27"/>
      <c r="B431" s="27"/>
      <c r="C431" s="110"/>
      <c r="D431" s="110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 x14ac:dyDescent="0.3">
      <c r="A432" s="27"/>
      <c r="B432" s="27"/>
      <c r="C432" s="110"/>
      <c r="D432" s="110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 x14ac:dyDescent="0.3">
      <c r="A433" s="27"/>
      <c r="B433" s="27"/>
      <c r="C433" s="110"/>
      <c r="D433" s="110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 x14ac:dyDescent="0.3">
      <c r="A434" s="27"/>
      <c r="B434" s="27"/>
      <c r="C434" s="110"/>
      <c r="D434" s="110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 x14ac:dyDescent="0.3">
      <c r="A435" s="27"/>
      <c r="B435" s="27"/>
      <c r="C435" s="110"/>
      <c r="D435" s="110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 x14ac:dyDescent="0.3">
      <c r="A436" s="27"/>
      <c r="B436" s="27"/>
      <c r="C436" s="110"/>
      <c r="D436" s="110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 x14ac:dyDescent="0.3">
      <c r="A437" s="27"/>
      <c r="B437" s="27"/>
      <c r="C437" s="110"/>
      <c r="D437" s="110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 x14ac:dyDescent="0.3">
      <c r="A438" s="27"/>
      <c r="B438" s="27"/>
      <c r="C438" s="110"/>
      <c r="D438" s="110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 x14ac:dyDescent="0.3">
      <c r="A439" s="27"/>
      <c r="B439" s="27"/>
      <c r="C439" s="110"/>
      <c r="D439" s="110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 x14ac:dyDescent="0.3">
      <c r="A440" s="27"/>
      <c r="B440" s="27"/>
      <c r="C440" s="110"/>
      <c r="D440" s="110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 x14ac:dyDescent="0.3">
      <c r="A441" s="27"/>
      <c r="B441" s="27"/>
      <c r="C441" s="110"/>
      <c r="D441" s="110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 x14ac:dyDescent="0.3">
      <c r="A442" s="27"/>
      <c r="B442" s="27"/>
      <c r="C442" s="110"/>
      <c r="D442" s="110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 x14ac:dyDescent="0.3">
      <c r="A443" s="27"/>
      <c r="B443" s="27"/>
      <c r="C443" s="110"/>
      <c r="D443" s="110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 x14ac:dyDescent="0.3">
      <c r="A444" s="27"/>
      <c r="B444" s="27"/>
      <c r="C444" s="110"/>
      <c r="D444" s="110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 x14ac:dyDescent="0.3">
      <c r="A445" s="27"/>
      <c r="B445" s="27"/>
      <c r="C445" s="110"/>
      <c r="D445" s="110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 x14ac:dyDescent="0.3">
      <c r="A446" s="27"/>
      <c r="B446" s="27"/>
      <c r="C446" s="110"/>
      <c r="D446" s="110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 x14ac:dyDescent="0.3">
      <c r="A447" s="27"/>
      <c r="B447" s="27"/>
      <c r="C447" s="110"/>
      <c r="D447" s="110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 x14ac:dyDescent="0.3">
      <c r="A448" s="27"/>
      <c r="B448" s="27"/>
      <c r="C448" s="110"/>
      <c r="D448" s="110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 x14ac:dyDescent="0.3">
      <c r="A449" s="27"/>
      <c r="B449" s="27"/>
      <c r="C449" s="110"/>
      <c r="D449" s="110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 x14ac:dyDescent="0.3">
      <c r="A450" s="27"/>
      <c r="B450" s="27"/>
      <c r="C450" s="110"/>
      <c r="D450" s="110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 x14ac:dyDescent="0.3">
      <c r="A451" s="27"/>
      <c r="B451" s="27"/>
      <c r="C451" s="110"/>
      <c r="D451" s="110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 x14ac:dyDescent="0.3">
      <c r="A452" s="27"/>
      <c r="B452" s="27"/>
      <c r="C452" s="110"/>
      <c r="D452" s="110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 x14ac:dyDescent="0.3">
      <c r="A453" s="27"/>
      <c r="B453" s="27"/>
      <c r="C453" s="110"/>
      <c r="D453" s="110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 x14ac:dyDescent="0.3">
      <c r="A454" s="27"/>
      <c r="B454" s="27"/>
      <c r="C454" s="110"/>
      <c r="D454" s="110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 x14ac:dyDescent="0.3">
      <c r="A455" s="27"/>
      <c r="B455" s="27"/>
      <c r="C455" s="110"/>
      <c r="D455" s="110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 x14ac:dyDescent="0.3">
      <c r="A456" s="27"/>
      <c r="B456" s="27"/>
      <c r="C456" s="110"/>
      <c r="D456" s="110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 x14ac:dyDescent="0.3">
      <c r="A457" s="27"/>
      <c r="B457" s="27"/>
      <c r="C457" s="110"/>
      <c r="D457" s="110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 x14ac:dyDescent="0.3">
      <c r="A458" s="27"/>
      <c r="B458" s="27"/>
      <c r="C458" s="110"/>
      <c r="D458" s="110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 x14ac:dyDescent="0.3">
      <c r="A459" s="27"/>
      <c r="B459" s="27"/>
      <c r="C459" s="110"/>
      <c r="D459" s="110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 x14ac:dyDescent="0.3">
      <c r="A460" s="27"/>
      <c r="B460" s="27"/>
      <c r="C460" s="110"/>
      <c r="D460" s="110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 x14ac:dyDescent="0.3">
      <c r="A461" s="27"/>
      <c r="B461" s="27"/>
      <c r="C461" s="110"/>
      <c r="D461" s="110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 x14ac:dyDescent="0.3">
      <c r="A462" s="27"/>
      <c r="B462" s="27"/>
      <c r="C462" s="110"/>
      <c r="D462" s="110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 x14ac:dyDescent="0.3">
      <c r="A463" s="27"/>
      <c r="B463" s="27"/>
      <c r="C463" s="110"/>
      <c r="D463" s="110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 x14ac:dyDescent="0.3">
      <c r="A464" s="27"/>
      <c r="B464" s="27"/>
      <c r="C464" s="110"/>
      <c r="D464" s="110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 x14ac:dyDescent="0.3">
      <c r="A465" s="27"/>
      <c r="B465" s="27"/>
      <c r="C465" s="110"/>
      <c r="D465" s="110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 x14ac:dyDescent="0.3">
      <c r="A466" s="27"/>
      <c r="B466" s="27"/>
      <c r="C466" s="110"/>
      <c r="D466" s="110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 x14ac:dyDescent="0.3">
      <c r="A467" s="27"/>
      <c r="B467" s="27"/>
      <c r="C467" s="110"/>
      <c r="D467" s="110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 x14ac:dyDescent="0.3">
      <c r="A468" s="27"/>
      <c r="B468" s="27"/>
      <c r="C468" s="110"/>
      <c r="D468" s="110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 x14ac:dyDescent="0.3">
      <c r="A469" s="27"/>
      <c r="B469" s="27"/>
      <c r="C469" s="110"/>
      <c r="D469" s="110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 x14ac:dyDescent="0.3">
      <c r="A470" s="27"/>
      <c r="B470" s="27"/>
      <c r="C470" s="110"/>
      <c r="D470" s="110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 x14ac:dyDescent="0.3">
      <c r="A471" s="27"/>
      <c r="B471" s="27"/>
      <c r="C471" s="110"/>
      <c r="D471" s="110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 x14ac:dyDescent="0.3">
      <c r="A472" s="27"/>
      <c r="B472" s="27"/>
      <c r="C472" s="110"/>
      <c r="D472" s="110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 x14ac:dyDescent="0.3">
      <c r="A473" s="27"/>
      <c r="B473" s="27"/>
      <c r="C473" s="110"/>
      <c r="D473" s="110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 x14ac:dyDescent="0.3">
      <c r="A474" s="27"/>
      <c r="B474" s="27"/>
      <c r="C474" s="110"/>
      <c r="D474" s="110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 x14ac:dyDescent="0.3">
      <c r="A475" s="27"/>
      <c r="B475" s="27"/>
      <c r="C475" s="110"/>
      <c r="D475" s="110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 x14ac:dyDescent="0.3">
      <c r="A476" s="27"/>
      <c r="B476" s="27"/>
      <c r="C476" s="110"/>
      <c r="D476" s="110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 x14ac:dyDescent="0.3">
      <c r="A477" s="27"/>
      <c r="B477" s="27"/>
      <c r="C477" s="110"/>
      <c r="D477" s="110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 x14ac:dyDescent="0.3">
      <c r="A478" s="27"/>
      <c r="B478" s="27"/>
      <c r="C478" s="110"/>
      <c r="D478" s="110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 x14ac:dyDescent="0.3">
      <c r="A479" s="27"/>
      <c r="B479" s="27"/>
      <c r="C479" s="110"/>
      <c r="D479" s="110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 x14ac:dyDescent="0.3">
      <c r="A480" s="27"/>
      <c r="B480" s="27"/>
      <c r="C480" s="110"/>
      <c r="D480" s="110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 x14ac:dyDescent="0.3">
      <c r="A481" s="27"/>
      <c r="B481" s="27"/>
      <c r="C481" s="110"/>
      <c r="D481" s="110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 x14ac:dyDescent="0.3">
      <c r="A482" s="27"/>
      <c r="B482" s="27"/>
      <c r="C482" s="110"/>
      <c r="D482" s="110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 x14ac:dyDescent="0.3">
      <c r="A483" s="27"/>
      <c r="B483" s="27"/>
      <c r="C483" s="110"/>
      <c r="D483" s="110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 x14ac:dyDescent="0.3">
      <c r="A484" s="27"/>
      <c r="B484" s="27"/>
      <c r="C484" s="110"/>
      <c r="D484" s="110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 x14ac:dyDescent="0.3">
      <c r="A485" s="27"/>
      <c r="B485" s="27"/>
      <c r="C485" s="110"/>
      <c r="D485" s="110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 x14ac:dyDescent="0.3">
      <c r="A486" s="27"/>
      <c r="B486" s="27"/>
      <c r="C486" s="110"/>
      <c r="D486" s="110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 x14ac:dyDescent="0.3">
      <c r="A487" s="27"/>
      <c r="B487" s="27"/>
      <c r="C487" s="110"/>
      <c r="D487" s="110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 x14ac:dyDescent="0.3">
      <c r="A488" s="27"/>
      <c r="B488" s="27"/>
      <c r="C488" s="110"/>
      <c r="D488" s="110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 x14ac:dyDescent="0.3">
      <c r="A489" s="27"/>
      <c r="B489" s="27"/>
      <c r="C489" s="110"/>
      <c r="D489" s="110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 x14ac:dyDescent="0.3">
      <c r="A490" s="27"/>
      <c r="B490" s="27"/>
      <c r="C490" s="110"/>
      <c r="D490" s="110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 x14ac:dyDescent="0.3">
      <c r="A491" s="27"/>
      <c r="B491" s="27"/>
      <c r="C491" s="110"/>
      <c r="D491" s="110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 x14ac:dyDescent="0.3">
      <c r="A492" s="27"/>
      <c r="B492" s="27"/>
      <c r="C492" s="110"/>
      <c r="D492" s="110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 x14ac:dyDescent="0.3">
      <c r="A493" s="27"/>
      <c r="B493" s="27"/>
      <c r="C493" s="110"/>
      <c r="D493" s="110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 x14ac:dyDescent="0.3">
      <c r="A494" s="27"/>
      <c r="B494" s="27"/>
      <c r="C494" s="110"/>
      <c r="D494" s="110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 x14ac:dyDescent="0.3">
      <c r="A495" s="27"/>
      <c r="B495" s="27"/>
      <c r="C495" s="110"/>
      <c r="D495" s="110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 x14ac:dyDescent="0.3">
      <c r="A496" s="27"/>
      <c r="B496" s="27"/>
      <c r="C496" s="110"/>
      <c r="D496" s="110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 x14ac:dyDescent="0.3">
      <c r="A497" s="27"/>
      <c r="B497" s="27"/>
      <c r="C497" s="110"/>
      <c r="D497" s="110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 x14ac:dyDescent="0.3">
      <c r="A498" s="27"/>
      <c r="B498" s="27"/>
      <c r="C498" s="110"/>
      <c r="D498" s="110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 x14ac:dyDescent="0.3">
      <c r="A499" s="27"/>
      <c r="B499" s="27"/>
      <c r="C499" s="110"/>
      <c r="D499" s="110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 x14ac:dyDescent="0.3">
      <c r="A500" s="27"/>
      <c r="B500" s="27"/>
      <c r="C500" s="110"/>
      <c r="D500" s="110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 x14ac:dyDescent="0.3">
      <c r="A501" s="27"/>
      <c r="B501" s="27"/>
      <c r="C501" s="110"/>
      <c r="D501" s="110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 x14ac:dyDescent="0.3">
      <c r="A502" s="27"/>
      <c r="B502" s="27"/>
      <c r="C502" s="110"/>
      <c r="D502" s="110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 x14ac:dyDescent="0.3">
      <c r="A503" s="27"/>
      <c r="B503" s="27"/>
      <c r="C503" s="110"/>
      <c r="D503" s="110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 x14ac:dyDescent="0.3">
      <c r="A504" s="27"/>
      <c r="B504" s="27"/>
      <c r="C504" s="110"/>
      <c r="D504" s="110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 x14ac:dyDescent="0.3">
      <c r="A505" s="27"/>
      <c r="B505" s="27"/>
      <c r="C505" s="110"/>
      <c r="D505" s="110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 x14ac:dyDescent="0.3">
      <c r="A506" s="27"/>
      <c r="B506" s="27"/>
      <c r="C506" s="110"/>
      <c r="D506" s="110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 x14ac:dyDescent="0.3">
      <c r="A507" s="27"/>
      <c r="B507" s="27"/>
      <c r="C507" s="110"/>
      <c r="D507" s="110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 x14ac:dyDescent="0.3">
      <c r="A508" s="27"/>
      <c r="B508" s="27"/>
      <c r="C508" s="110"/>
      <c r="D508" s="110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 x14ac:dyDescent="0.3">
      <c r="A509" s="27"/>
      <c r="B509" s="27"/>
      <c r="C509" s="110"/>
      <c r="D509" s="110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 x14ac:dyDescent="0.3">
      <c r="A510" s="27"/>
      <c r="B510" s="27"/>
      <c r="C510" s="110"/>
      <c r="D510" s="110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 x14ac:dyDescent="0.3">
      <c r="A511" s="27"/>
      <c r="B511" s="27"/>
      <c r="C511" s="110"/>
      <c r="D511" s="110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 x14ac:dyDescent="0.3">
      <c r="A512" s="27"/>
      <c r="B512" s="27"/>
      <c r="C512" s="110"/>
      <c r="D512" s="110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 x14ac:dyDescent="0.3">
      <c r="A513" s="27"/>
      <c r="B513" s="27"/>
      <c r="C513" s="110"/>
      <c r="D513" s="110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 x14ac:dyDescent="0.3">
      <c r="A514" s="27"/>
      <c r="B514" s="27"/>
      <c r="C514" s="110"/>
      <c r="D514" s="110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 x14ac:dyDescent="0.3">
      <c r="A515" s="27"/>
      <c r="B515" s="27"/>
      <c r="C515" s="110"/>
      <c r="D515" s="110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 x14ac:dyDescent="0.3">
      <c r="A516" s="27"/>
      <c r="B516" s="27"/>
      <c r="C516" s="110"/>
      <c r="D516" s="110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 x14ac:dyDescent="0.3">
      <c r="A517" s="27"/>
      <c r="B517" s="27"/>
      <c r="C517" s="110"/>
      <c r="D517" s="110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 x14ac:dyDescent="0.3">
      <c r="A518" s="27"/>
      <c r="B518" s="27"/>
      <c r="C518" s="110"/>
      <c r="D518" s="110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 x14ac:dyDescent="0.3">
      <c r="A519" s="27"/>
      <c r="B519" s="27"/>
      <c r="C519" s="110"/>
      <c r="D519" s="110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 x14ac:dyDescent="0.3">
      <c r="A520" s="27"/>
      <c r="B520" s="27"/>
      <c r="C520" s="110"/>
      <c r="D520" s="110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 x14ac:dyDescent="0.3">
      <c r="A521" s="27"/>
      <c r="B521" s="27"/>
      <c r="C521" s="110"/>
      <c r="D521" s="110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 x14ac:dyDescent="0.3">
      <c r="A522" s="27"/>
      <c r="B522" s="27"/>
      <c r="C522" s="110"/>
      <c r="D522" s="110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 x14ac:dyDescent="0.3">
      <c r="A523" s="27"/>
      <c r="B523" s="27"/>
      <c r="C523" s="110"/>
      <c r="D523" s="110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 x14ac:dyDescent="0.3">
      <c r="A524" s="27"/>
      <c r="B524" s="27"/>
      <c r="C524" s="110"/>
      <c r="D524" s="110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 x14ac:dyDescent="0.3">
      <c r="A525" s="27"/>
      <c r="B525" s="27"/>
      <c r="C525" s="110"/>
      <c r="D525" s="110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 x14ac:dyDescent="0.3">
      <c r="A526" s="27"/>
      <c r="B526" s="27"/>
      <c r="C526" s="110"/>
      <c r="D526" s="110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 x14ac:dyDescent="0.3">
      <c r="A527" s="27"/>
      <c r="B527" s="27"/>
      <c r="C527" s="110"/>
      <c r="D527" s="110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 x14ac:dyDescent="0.3">
      <c r="A528" s="27"/>
      <c r="B528" s="27"/>
      <c r="C528" s="110"/>
      <c r="D528" s="110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 x14ac:dyDescent="0.3">
      <c r="A529" s="27"/>
      <c r="B529" s="27"/>
      <c r="C529" s="110"/>
      <c r="D529" s="110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 x14ac:dyDescent="0.3">
      <c r="A530" s="27"/>
      <c r="B530" s="27"/>
      <c r="C530" s="110"/>
      <c r="D530" s="110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 x14ac:dyDescent="0.3">
      <c r="A531" s="27"/>
      <c r="B531" s="27"/>
      <c r="C531" s="110"/>
      <c r="D531" s="110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 x14ac:dyDescent="0.3">
      <c r="A532" s="27"/>
      <c r="B532" s="27"/>
      <c r="C532" s="110"/>
      <c r="D532" s="110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 x14ac:dyDescent="0.3">
      <c r="A533" s="27"/>
      <c r="B533" s="27"/>
      <c r="C533" s="110"/>
      <c r="D533" s="110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 x14ac:dyDescent="0.3">
      <c r="A534" s="27"/>
      <c r="B534" s="27"/>
      <c r="C534" s="110"/>
      <c r="D534" s="110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 x14ac:dyDescent="0.3">
      <c r="A535" s="27"/>
      <c r="B535" s="27"/>
      <c r="C535" s="110"/>
      <c r="D535" s="110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 x14ac:dyDescent="0.3">
      <c r="A536" s="27"/>
      <c r="B536" s="27"/>
      <c r="C536" s="110"/>
      <c r="D536" s="110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 x14ac:dyDescent="0.3">
      <c r="A537" s="27"/>
      <c r="B537" s="27"/>
      <c r="C537" s="110"/>
      <c r="D537" s="110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 x14ac:dyDescent="0.3">
      <c r="A538" s="27"/>
      <c r="B538" s="27"/>
      <c r="C538" s="110"/>
      <c r="D538" s="110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 x14ac:dyDescent="0.3">
      <c r="A539" s="27"/>
      <c r="B539" s="27"/>
      <c r="C539" s="110"/>
      <c r="D539" s="110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 x14ac:dyDescent="0.3">
      <c r="A540" s="27"/>
      <c r="B540" s="27"/>
      <c r="C540" s="110"/>
      <c r="D540" s="110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 x14ac:dyDescent="0.3">
      <c r="A541" s="27"/>
      <c r="B541" s="27"/>
      <c r="C541" s="110"/>
      <c r="D541" s="110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 x14ac:dyDescent="0.3">
      <c r="A542" s="27"/>
      <c r="B542" s="27"/>
      <c r="C542" s="110"/>
      <c r="D542" s="110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 x14ac:dyDescent="0.3">
      <c r="A543" s="27"/>
      <c r="B543" s="27"/>
      <c r="C543" s="110"/>
      <c r="D543" s="110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 x14ac:dyDescent="0.3">
      <c r="A544" s="27"/>
      <c r="B544" s="27"/>
      <c r="C544" s="110"/>
      <c r="D544" s="110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 x14ac:dyDescent="0.3">
      <c r="A545" s="27"/>
      <c r="B545" s="27"/>
      <c r="C545" s="110"/>
      <c r="D545" s="110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 x14ac:dyDescent="0.3">
      <c r="A546" s="27"/>
      <c r="B546" s="27"/>
      <c r="C546" s="110"/>
      <c r="D546" s="110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 x14ac:dyDescent="0.3">
      <c r="A547" s="27"/>
      <c r="B547" s="27"/>
      <c r="C547" s="110"/>
      <c r="D547" s="110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 x14ac:dyDescent="0.3">
      <c r="A548" s="27"/>
      <c r="B548" s="27"/>
      <c r="C548" s="110"/>
      <c r="D548" s="110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 x14ac:dyDescent="0.3">
      <c r="A549" s="27"/>
      <c r="B549" s="27"/>
      <c r="C549" s="110"/>
      <c r="D549" s="110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 x14ac:dyDescent="0.3">
      <c r="A550" s="27"/>
      <c r="B550" s="27"/>
      <c r="C550" s="110"/>
      <c r="D550" s="110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 x14ac:dyDescent="0.3">
      <c r="A551" s="27"/>
      <c r="B551" s="27"/>
      <c r="C551" s="110"/>
      <c r="D551" s="110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 x14ac:dyDescent="0.3">
      <c r="A552" s="27"/>
      <c r="B552" s="27"/>
      <c r="C552" s="110"/>
      <c r="D552" s="110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 x14ac:dyDescent="0.3">
      <c r="A553" s="27"/>
      <c r="B553" s="27"/>
      <c r="C553" s="110"/>
      <c r="D553" s="110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 x14ac:dyDescent="0.3">
      <c r="A554" s="27"/>
      <c r="B554" s="27"/>
      <c r="C554" s="110"/>
      <c r="D554" s="110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 x14ac:dyDescent="0.3">
      <c r="A555" s="27"/>
      <c r="B555" s="27"/>
      <c r="C555" s="110"/>
      <c r="D555" s="110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 x14ac:dyDescent="0.3">
      <c r="A556" s="27"/>
      <c r="B556" s="27"/>
      <c r="C556" s="110"/>
      <c r="D556" s="110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 x14ac:dyDescent="0.3">
      <c r="A557" s="27"/>
      <c r="B557" s="27"/>
      <c r="C557" s="110"/>
      <c r="D557" s="110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 x14ac:dyDescent="0.3">
      <c r="A558" s="27"/>
      <c r="B558" s="27"/>
      <c r="C558" s="110"/>
      <c r="D558" s="110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 x14ac:dyDescent="0.3">
      <c r="A559" s="27"/>
      <c r="B559" s="27"/>
      <c r="C559" s="110"/>
      <c r="D559" s="110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 x14ac:dyDescent="0.3">
      <c r="A560" s="27"/>
      <c r="B560" s="27"/>
      <c r="C560" s="110"/>
      <c r="D560" s="110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 x14ac:dyDescent="0.3">
      <c r="A561" s="27"/>
      <c r="B561" s="27"/>
      <c r="C561" s="110"/>
      <c r="D561" s="110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 x14ac:dyDescent="0.3">
      <c r="A562" s="27"/>
      <c r="B562" s="27"/>
      <c r="C562" s="110"/>
      <c r="D562" s="110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 x14ac:dyDescent="0.3">
      <c r="A563" s="27"/>
      <c r="B563" s="27"/>
      <c r="C563" s="110"/>
      <c r="D563" s="110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 x14ac:dyDescent="0.3">
      <c r="A564" s="27"/>
      <c r="B564" s="27"/>
      <c r="C564" s="110"/>
      <c r="D564" s="110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 x14ac:dyDescent="0.3">
      <c r="A565" s="27"/>
      <c r="B565" s="27"/>
      <c r="C565" s="110"/>
      <c r="D565" s="110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 x14ac:dyDescent="0.3">
      <c r="A566" s="27"/>
      <c r="B566" s="27"/>
      <c r="C566" s="110"/>
      <c r="D566" s="110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 x14ac:dyDescent="0.3">
      <c r="A567" s="27"/>
      <c r="B567" s="27"/>
      <c r="C567" s="110"/>
      <c r="D567" s="110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 x14ac:dyDescent="0.3">
      <c r="A568" s="27"/>
      <c r="B568" s="27"/>
      <c r="C568" s="110"/>
      <c r="D568" s="110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 x14ac:dyDescent="0.3">
      <c r="A569" s="27"/>
      <c r="B569" s="27"/>
      <c r="C569" s="110"/>
      <c r="D569" s="110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 x14ac:dyDescent="0.3">
      <c r="A570" s="27"/>
      <c r="B570" s="27"/>
      <c r="C570" s="110"/>
      <c r="D570" s="110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 x14ac:dyDescent="0.3">
      <c r="A571" s="27"/>
      <c r="B571" s="27"/>
      <c r="C571" s="110"/>
      <c r="D571" s="110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 x14ac:dyDescent="0.3">
      <c r="A572" s="27"/>
      <c r="B572" s="27"/>
      <c r="C572" s="110"/>
      <c r="D572" s="110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 x14ac:dyDescent="0.3">
      <c r="A573" s="27"/>
      <c r="B573" s="27"/>
      <c r="C573" s="110"/>
      <c r="D573" s="110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 x14ac:dyDescent="0.3">
      <c r="A574" s="27"/>
      <c r="B574" s="27"/>
      <c r="C574" s="110"/>
      <c r="D574" s="110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 x14ac:dyDescent="0.3">
      <c r="A575" s="27"/>
      <c r="B575" s="27"/>
      <c r="C575" s="110"/>
      <c r="D575" s="110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 x14ac:dyDescent="0.3">
      <c r="A576" s="27"/>
      <c r="B576" s="27"/>
      <c r="C576" s="110"/>
      <c r="D576" s="110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 x14ac:dyDescent="0.3">
      <c r="A577" s="27"/>
      <c r="B577" s="27"/>
      <c r="C577" s="110"/>
      <c r="D577" s="110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 x14ac:dyDescent="0.3">
      <c r="A578" s="27"/>
      <c r="B578" s="27"/>
      <c r="C578" s="110"/>
      <c r="D578" s="110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 x14ac:dyDescent="0.3">
      <c r="A579" s="27"/>
      <c r="B579" s="27"/>
      <c r="C579" s="110"/>
      <c r="D579" s="110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 x14ac:dyDescent="0.3">
      <c r="A580" s="27"/>
      <c r="B580" s="27"/>
      <c r="C580" s="110"/>
      <c r="D580" s="110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 x14ac:dyDescent="0.3">
      <c r="A581" s="27"/>
      <c r="B581" s="27"/>
      <c r="C581" s="110"/>
      <c r="D581" s="110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 x14ac:dyDescent="0.3">
      <c r="A582" s="27"/>
      <c r="B582" s="27"/>
      <c r="C582" s="110"/>
      <c r="D582" s="110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 x14ac:dyDescent="0.3">
      <c r="A583" s="27"/>
      <c r="B583" s="27"/>
      <c r="C583" s="110"/>
      <c r="D583" s="110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 x14ac:dyDescent="0.3">
      <c r="A584" s="27"/>
      <c r="B584" s="27"/>
      <c r="C584" s="110"/>
      <c r="D584" s="110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 x14ac:dyDescent="0.3">
      <c r="A585" s="27"/>
      <c r="B585" s="27"/>
      <c r="C585" s="110"/>
      <c r="D585" s="110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 x14ac:dyDescent="0.3">
      <c r="A586" s="27"/>
      <c r="B586" s="27"/>
      <c r="C586" s="110"/>
      <c r="D586" s="110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 x14ac:dyDescent="0.3">
      <c r="A587" s="27"/>
      <c r="B587" s="27"/>
      <c r="C587" s="110"/>
      <c r="D587" s="110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 x14ac:dyDescent="0.3">
      <c r="A588" s="27"/>
      <c r="B588" s="27"/>
      <c r="C588" s="110"/>
      <c r="D588" s="110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 x14ac:dyDescent="0.3">
      <c r="A589" s="27"/>
      <c r="B589" s="27"/>
      <c r="C589" s="110"/>
      <c r="D589" s="110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 x14ac:dyDescent="0.3">
      <c r="A590" s="27"/>
      <c r="B590" s="27"/>
      <c r="C590" s="110"/>
      <c r="D590" s="110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 x14ac:dyDescent="0.3">
      <c r="A591" s="27"/>
      <c r="B591" s="27"/>
      <c r="C591" s="110"/>
      <c r="D591" s="110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 x14ac:dyDescent="0.3">
      <c r="A592" s="27"/>
      <c r="B592" s="27"/>
      <c r="C592" s="110"/>
      <c r="D592" s="110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 x14ac:dyDescent="0.3">
      <c r="A593" s="27"/>
      <c r="B593" s="27"/>
      <c r="C593" s="110"/>
      <c r="D593" s="110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 x14ac:dyDescent="0.3">
      <c r="A594" s="27"/>
      <c r="B594" s="27"/>
      <c r="C594" s="110"/>
      <c r="D594" s="110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 x14ac:dyDescent="0.3">
      <c r="A595" s="27"/>
      <c r="B595" s="27"/>
      <c r="C595" s="110"/>
      <c r="D595" s="110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 x14ac:dyDescent="0.3">
      <c r="A596" s="27"/>
      <c r="B596" s="27"/>
      <c r="C596" s="110"/>
      <c r="D596" s="110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 x14ac:dyDescent="0.3">
      <c r="A597" s="27"/>
      <c r="B597" s="27"/>
      <c r="C597" s="110"/>
      <c r="D597" s="110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 x14ac:dyDescent="0.3">
      <c r="A598" s="27"/>
      <c r="B598" s="27"/>
      <c r="C598" s="110"/>
      <c r="D598" s="110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 x14ac:dyDescent="0.3">
      <c r="A599" s="27"/>
      <c r="B599" s="27"/>
      <c r="C599" s="110"/>
      <c r="D599" s="110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 x14ac:dyDescent="0.3">
      <c r="A600" s="27"/>
      <c r="B600" s="27"/>
      <c r="C600" s="110"/>
      <c r="D600" s="110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 x14ac:dyDescent="0.3">
      <c r="A601" s="27"/>
      <c r="B601" s="27"/>
      <c r="C601" s="110"/>
      <c r="D601" s="110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 x14ac:dyDescent="0.3">
      <c r="A602" s="27"/>
      <c r="B602" s="27"/>
      <c r="C602" s="110"/>
      <c r="D602" s="110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 x14ac:dyDescent="0.3">
      <c r="A603" s="27"/>
      <c r="B603" s="27"/>
      <c r="C603" s="110"/>
      <c r="D603" s="110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 x14ac:dyDescent="0.3">
      <c r="A604" s="27"/>
      <c r="B604" s="27"/>
      <c r="C604" s="110"/>
      <c r="D604" s="110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 x14ac:dyDescent="0.3">
      <c r="A605" s="27"/>
      <c r="B605" s="27"/>
      <c r="C605" s="110"/>
      <c r="D605" s="110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 x14ac:dyDescent="0.3">
      <c r="A606" s="27"/>
      <c r="B606" s="27"/>
      <c r="C606" s="110"/>
      <c r="D606" s="110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 x14ac:dyDescent="0.3">
      <c r="A607" s="27"/>
      <c r="B607" s="27"/>
      <c r="C607" s="110"/>
      <c r="D607" s="110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 x14ac:dyDescent="0.3">
      <c r="A608" s="27"/>
      <c r="B608" s="27"/>
      <c r="C608" s="110"/>
      <c r="D608" s="110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 x14ac:dyDescent="0.3">
      <c r="A609" s="27"/>
      <c r="B609" s="27"/>
      <c r="C609" s="110"/>
      <c r="D609" s="110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 x14ac:dyDescent="0.3">
      <c r="A610" s="27"/>
      <c r="B610" s="27"/>
      <c r="C610" s="110"/>
      <c r="D610" s="110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 x14ac:dyDescent="0.3">
      <c r="A611" s="27"/>
      <c r="B611" s="27"/>
      <c r="C611" s="110"/>
      <c r="D611" s="110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 x14ac:dyDescent="0.3">
      <c r="A612" s="27"/>
      <c r="B612" s="27"/>
      <c r="C612" s="110"/>
      <c r="D612" s="110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 x14ac:dyDescent="0.3">
      <c r="A613" s="27"/>
      <c r="B613" s="27"/>
      <c r="C613" s="110"/>
      <c r="D613" s="110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 x14ac:dyDescent="0.3">
      <c r="A614" s="27"/>
      <c r="B614" s="27"/>
      <c r="C614" s="110"/>
      <c r="D614" s="110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 x14ac:dyDescent="0.3">
      <c r="A615" s="27"/>
      <c r="B615" s="27"/>
      <c r="C615" s="110"/>
      <c r="D615" s="110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 x14ac:dyDescent="0.3">
      <c r="A616" s="27"/>
      <c r="B616" s="27"/>
      <c r="C616" s="110"/>
      <c r="D616" s="110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 x14ac:dyDescent="0.3">
      <c r="A617" s="27"/>
      <c r="B617" s="27"/>
      <c r="C617" s="110"/>
      <c r="D617" s="110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 x14ac:dyDescent="0.3">
      <c r="A618" s="27"/>
      <c r="B618" s="27"/>
      <c r="C618" s="110"/>
      <c r="D618" s="110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 x14ac:dyDescent="0.3">
      <c r="A619" s="27"/>
      <c r="B619" s="27"/>
      <c r="C619" s="110"/>
      <c r="D619" s="110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 x14ac:dyDescent="0.3">
      <c r="A620" s="27"/>
      <c r="B620" s="27"/>
      <c r="C620" s="110"/>
      <c r="D620" s="110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 x14ac:dyDescent="0.3">
      <c r="A621" s="27"/>
      <c r="B621" s="27"/>
      <c r="C621" s="110"/>
      <c r="D621" s="110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 x14ac:dyDescent="0.3">
      <c r="A622" s="27"/>
      <c r="B622" s="27"/>
      <c r="C622" s="110"/>
      <c r="D622" s="110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 x14ac:dyDescent="0.3">
      <c r="A623" s="27"/>
      <c r="B623" s="27"/>
      <c r="C623" s="110"/>
      <c r="D623" s="110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 x14ac:dyDescent="0.3">
      <c r="A624" s="27"/>
      <c r="B624" s="27"/>
      <c r="C624" s="110"/>
      <c r="D624" s="110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 x14ac:dyDescent="0.3">
      <c r="A625" s="27"/>
      <c r="B625" s="27"/>
      <c r="C625" s="110"/>
      <c r="D625" s="110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 x14ac:dyDescent="0.3">
      <c r="A626" s="27"/>
      <c r="B626" s="27"/>
      <c r="C626" s="110"/>
      <c r="D626" s="110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 x14ac:dyDescent="0.3">
      <c r="A627" s="27"/>
      <c r="B627" s="27"/>
      <c r="C627" s="110"/>
      <c r="D627" s="110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 x14ac:dyDescent="0.3">
      <c r="A628" s="27"/>
      <c r="B628" s="27"/>
      <c r="C628" s="110"/>
      <c r="D628" s="110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 x14ac:dyDescent="0.3">
      <c r="A629" s="27"/>
      <c r="B629" s="27"/>
      <c r="C629" s="110"/>
      <c r="D629" s="110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 x14ac:dyDescent="0.3">
      <c r="A630" s="27"/>
      <c r="B630" s="27"/>
      <c r="C630" s="110"/>
      <c r="D630" s="110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 x14ac:dyDescent="0.3">
      <c r="A631" s="27"/>
      <c r="B631" s="27"/>
      <c r="C631" s="110"/>
      <c r="D631" s="110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 x14ac:dyDescent="0.3">
      <c r="A632" s="27"/>
      <c r="B632" s="27"/>
      <c r="C632" s="110"/>
      <c r="D632" s="110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 x14ac:dyDescent="0.3">
      <c r="A633" s="27"/>
      <c r="B633" s="27"/>
      <c r="C633" s="110"/>
      <c r="D633" s="110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 x14ac:dyDescent="0.3">
      <c r="A634" s="27"/>
      <c r="B634" s="27"/>
      <c r="C634" s="110"/>
      <c r="D634" s="110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 x14ac:dyDescent="0.3">
      <c r="A635" s="27"/>
      <c r="B635" s="27"/>
      <c r="C635" s="110"/>
      <c r="D635" s="110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 x14ac:dyDescent="0.3">
      <c r="A636" s="27"/>
      <c r="B636" s="27"/>
      <c r="C636" s="110"/>
      <c r="D636" s="110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 x14ac:dyDescent="0.3">
      <c r="A637" s="27"/>
      <c r="B637" s="27"/>
      <c r="C637" s="110"/>
      <c r="D637" s="110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 x14ac:dyDescent="0.3">
      <c r="A638" s="27"/>
      <c r="B638" s="27"/>
      <c r="C638" s="110"/>
      <c r="D638" s="110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 x14ac:dyDescent="0.3">
      <c r="A639" s="27"/>
      <c r="B639" s="27"/>
      <c r="C639" s="110"/>
      <c r="D639" s="110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 x14ac:dyDescent="0.3">
      <c r="A640" s="27"/>
      <c r="B640" s="27"/>
      <c r="C640" s="110"/>
      <c r="D640" s="110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 x14ac:dyDescent="0.3">
      <c r="A641" s="27"/>
      <c r="B641" s="27"/>
      <c r="C641" s="110"/>
      <c r="D641" s="110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 x14ac:dyDescent="0.3">
      <c r="A642" s="27"/>
      <c r="B642" s="27"/>
      <c r="C642" s="110"/>
      <c r="D642" s="110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 x14ac:dyDescent="0.3">
      <c r="A643" s="27"/>
      <c r="B643" s="27"/>
      <c r="C643" s="110"/>
      <c r="D643" s="110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 x14ac:dyDescent="0.3">
      <c r="A644" s="27"/>
      <c r="B644" s="27"/>
      <c r="C644" s="110"/>
      <c r="D644" s="110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 x14ac:dyDescent="0.3">
      <c r="A645" s="27"/>
      <c r="B645" s="27"/>
      <c r="C645" s="110"/>
      <c r="D645" s="110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 x14ac:dyDescent="0.3">
      <c r="A646" s="27"/>
      <c r="B646" s="27"/>
      <c r="C646" s="110"/>
      <c r="D646" s="110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 x14ac:dyDescent="0.3">
      <c r="A647" s="27"/>
      <c r="B647" s="27"/>
      <c r="C647" s="110"/>
      <c r="D647" s="110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 x14ac:dyDescent="0.3">
      <c r="A648" s="27"/>
      <c r="B648" s="27"/>
      <c r="C648" s="110"/>
      <c r="D648" s="110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 x14ac:dyDescent="0.3">
      <c r="A649" s="27"/>
      <c r="B649" s="27"/>
      <c r="C649" s="110"/>
      <c r="D649" s="110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 x14ac:dyDescent="0.3">
      <c r="A650" s="27"/>
      <c r="B650" s="27"/>
      <c r="C650" s="110"/>
      <c r="D650" s="110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 x14ac:dyDescent="0.3">
      <c r="A651" s="27"/>
      <c r="B651" s="27"/>
      <c r="C651" s="110"/>
      <c r="D651" s="110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 x14ac:dyDescent="0.3">
      <c r="A652" s="27"/>
      <c r="B652" s="27"/>
      <c r="C652" s="110"/>
      <c r="D652" s="110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 x14ac:dyDescent="0.3">
      <c r="A653" s="27"/>
      <c r="B653" s="27"/>
      <c r="C653" s="110"/>
      <c r="D653" s="110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 x14ac:dyDescent="0.3">
      <c r="A654" s="27"/>
      <c r="B654" s="27"/>
      <c r="C654" s="110"/>
      <c r="D654" s="110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 x14ac:dyDescent="0.3">
      <c r="A655" s="27"/>
      <c r="B655" s="27"/>
      <c r="C655" s="110"/>
      <c r="D655" s="110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 x14ac:dyDescent="0.3">
      <c r="A656" s="27"/>
      <c r="B656" s="27"/>
      <c r="C656" s="110"/>
      <c r="D656" s="110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 x14ac:dyDescent="0.3">
      <c r="A657" s="27"/>
      <c r="B657" s="27"/>
      <c r="C657" s="110"/>
      <c r="D657" s="110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 x14ac:dyDescent="0.3">
      <c r="A658" s="27"/>
      <c r="B658" s="27"/>
      <c r="C658" s="110"/>
      <c r="D658" s="110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 x14ac:dyDescent="0.3">
      <c r="A659" s="27"/>
      <c r="B659" s="27"/>
      <c r="C659" s="110"/>
      <c r="D659" s="110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 x14ac:dyDescent="0.3">
      <c r="A660" s="27"/>
      <c r="B660" s="27"/>
      <c r="C660" s="110"/>
      <c r="D660" s="110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 x14ac:dyDescent="0.3">
      <c r="A661" s="27"/>
      <c r="B661" s="27"/>
      <c r="C661" s="110"/>
      <c r="D661" s="110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 x14ac:dyDescent="0.3">
      <c r="A662" s="27"/>
      <c r="B662" s="27"/>
      <c r="C662" s="110"/>
      <c r="D662" s="110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 x14ac:dyDescent="0.3">
      <c r="A663" s="27"/>
      <c r="B663" s="27"/>
      <c r="C663" s="110"/>
      <c r="D663" s="110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 x14ac:dyDescent="0.3">
      <c r="A664" s="27"/>
      <c r="B664" s="27"/>
      <c r="C664" s="110"/>
      <c r="D664" s="110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 x14ac:dyDescent="0.3">
      <c r="A665" s="27"/>
      <c r="B665" s="27"/>
      <c r="C665" s="110"/>
      <c r="D665" s="110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 x14ac:dyDescent="0.3">
      <c r="A666" s="27"/>
      <c r="B666" s="27"/>
      <c r="C666" s="110"/>
      <c r="D666" s="110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 x14ac:dyDescent="0.3">
      <c r="A667" s="27"/>
      <c r="B667" s="27"/>
      <c r="C667" s="110"/>
      <c r="D667" s="110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 x14ac:dyDescent="0.3">
      <c r="A668" s="27"/>
      <c r="B668" s="27"/>
      <c r="C668" s="110"/>
      <c r="D668" s="110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 x14ac:dyDescent="0.3">
      <c r="A669" s="27"/>
      <c r="B669" s="27"/>
      <c r="C669" s="110"/>
      <c r="D669" s="110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 x14ac:dyDescent="0.3">
      <c r="A670" s="27"/>
      <c r="B670" s="27"/>
      <c r="C670" s="110"/>
      <c r="D670" s="110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 x14ac:dyDescent="0.3">
      <c r="A671" s="27"/>
      <c r="B671" s="27"/>
      <c r="C671" s="110"/>
      <c r="D671" s="110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 x14ac:dyDescent="0.3">
      <c r="A672" s="27"/>
      <c r="B672" s="27"/>
      <c r="C672" s="110"/>
      <c r="D672" s="110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 x14ac:dyDescent="0.3">
      <c r="A673" s="27"/>
      <c r="B673" s="27"/>
      <c r="C673" s="110"/>
      <c r="D673" s="110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 x14ac:dyDescent="0.3">
      <c r="A674" s="27"/>
      <c r="B674" s="27"/>
      <c r="C674" s="110"/>
      <c r="D674" s="110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 x14ac:dyDescent="0.3">
      <c r="A675" s="27"/>
      <c r="B675" s="27"/>
      <c r="C675" s="110"/>
      <c r="D675" s="110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 x14ac:dyDescent="0.3">
      <c r="A676" s="27"/>
      <c r="B676" s="27"/>
      <c r="C676" s="110"/>
      <c r="D676" s="110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 x14ac:dyDescent="0.3">
      <c r="A677" s="27"/>
      <c r="B677" s="27"/>
      <c r="C677" s="110"/>
      <c r="D677" s="110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 x14ac:dyDescent="0.3">
      <c r="A678" s="27"/>
      <c r="B678" s="27"/>
      <c r="C678" s="110"/>
      <c r="D678" s="110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 x14ac:dyDescent="0.3">
      <c r="A679" s="27"/>
      <c r="B679" s="27"/>
      <c r="C679" s="110"/>
      <c r="D679" s="110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 x14ac:dyDescent="0.3">
      <c r="A680" s="27"/>
      <c r="B680" s="27"/>
      <c r="C680" s="110"/>
      <c r="D680" s="110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 x14ac:dyDescent="0.3">
      <c r="A681" s="27"/>
      <c r="B681" s="27"/>
      <c r="C681" s="110"/>
      <c r="D681" s="110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 x14ac:dyDescent="0.3">
      <c r="A682" s="27"/>
      <c r="B682" s="27"/>
      <c r="C682" s="110"/>
      <c r="D682" s="110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 x14ac:dyDescent="0.3">
      <c r="A683" s="27"/>
      <c r="B683" s="27"/>
      <c r="C683" s="110"/>
      <c r="D683" s="110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 x14ac:dyDescent="0.3">
      <c r="A684" s="27"/>
      <c r="B684" s="27"/>
      <c r="C684" s="110"/>
      <c r="D684" s="110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 x14ac:dyDescent="0.3">
      <c r="A685" s="27"/>
      <c r="B685" s="27"/>
      <c r="C685" s="110"/>
      <c r="D685" s="110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 x14ac:dyDescent="0.3">
      <c r="A686" s="27"/>
      <c r="B686" s="27"/>
      <c r="C686" s="110"/>
      <c r="D686" s="110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 x14ac:dyDescent="0.3">
      <c r="A687" s="27"/>
      <c r="B687" s="27"/>
      <c r="C687" s="110"/>
      <c r="D687" s="110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 x14ac:dyDescent="0.3">
      <c r="A688" s="27"/>
      <c r="B688" s="27"/>
      <c r="C688" s="110"/>
      <c r="D688" s="110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 x14ac:dyDescent="0.3">
      <c r="A689" s="27"/>
      <c r="B689" s="27"/>
      <c r="C689" s="110"/>
      <c r="D689" s="110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 x14ac:dyDescent="0.3">
      <c r="A690" s="27"/>
      <c r="B690" s="27"/>
      <c r="C690" s="110"/>
      <c r="D690" s="110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 x14ac:dyDescent="0.3">
      <c r="A691" s="27"/>
      <c r="B691" s="27"/>
      <c r="C691" s="110"/>
      <c r="D691" s="110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 x14ac:dyDescent="0.3">
      <c r="A692" s="27"/>
      <c r="B692" s="27"/>
      <c r="C692" s="110"/>
      <c r="D692" s="110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 x14ac:dyDescent="0.3">
      <c r="A693" s="27"/>
      <c r="B693" s="27"/>
      <c r="C693" s="110"/>
      <c r="D693" s="110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 x14ac:dyDescent="0.3">
      <c r="A694" s="27"/>
      <c r="B694" s="27"/>
      <c r="C694" s="110"/>
      <c r="D694" s="110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 x14ac:dyDescent="0.3">
      <c r="A695" s="27"/>
      <c r="B695" s="27"/>
      <c r="C695" s="110"/>
      <c r="D695" s="110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 x14ac:dyDescent="0.3">
      <c r="A696" s="27"/>
      <c r="B696" s="27"/>
      <c r="C696" s="110"/>
      <c r="D696" s="110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 x14ac:dyDescent="0.3">
      <c r="A697" s="27"/>
      <c r="B697" s="27"/>
      <c r="C697" s="110"/>
      <c r="D697" s="110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 x14ac:dyDescent="0.3">
      <c r="A698" s="27"/>
      <c r="B698" s="27"/>
      <c r="C698" s="110"/>
      <c r="D698" s="110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 x14ac:dyDescent="0.3">
      <c r="A699" s="27"/>
      <c r="B699" s="27"/>
      <c r="C699" s="110"/>
      <c r="D699" s="110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 x14ac:dyDescent="0.3">
      <c r="A700" s="27"/>
      <c r="B700" s="27"/>
      <c r="C700" s="110"/>
      <c r="D700" s="110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 x14ac:dyDescent="0.3">
      <c r="A701" s="27"/>
      <c r="B701" s="27"/>
      <c r="C701" s="110"/>
      <c r="D701" s="110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 x14ac:dyDescent="0.3">
      <c r="A702" s="27"/>
      <c r="B702" s="27"/>
      <c r="C702" s="110"/>
      <c r="D702" s="110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 x14ac:dyDescent="0.3">
      <c r="A703" s="27"/>
      <c r="B703" s="27"/>
      <c r="C703" s="110"/>
      <c r="D703" s="110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 x14ac:dyDescent="0.3">
      <c r="A704" s="27"/>
      <c r="B704" s="27"/>
      <c r="C704" s="110"/>
      <c r="D704" s="110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 x14ac:dyDescent="0.3">
      <c r="A705" s="27"/>
      <c r="B705" s="27"/>
      <c r="C705" s="110"/>
      <c r="D705" s="110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 x14ac:dyDescent="0.3">
      <c r="A706" s="27"/>
      <c r="B706" s="27"/>
      <c r="C706" s="110"/>
      <c r="D706" s="110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 x14ac:dyDescent="0.3">
      <c r="A707" s="27"/>
      <c r="B707" s="27"/>
      <c r="C707" s="110"/>
      <c r="D707" s="110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 x14ac:dyDescent="0.3">
      <c r="A708" s="27"/>
      <c r="B708" s="27"/>
      <c r="C708" s="110"/>
      <c r="D708" s="110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 x14ac:dyDescent="0.3">
      <c r="A709" s="27"/>
      <c r="B709" s="27"/>
      <c r="C709" s="110"/>
      <c r="D709" s="110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 x14ac:dyDescent="0.3">
      <c r="A710" s="27"/>
      <c r="B710" s="27"/>
      <c r="C710" s="110"/>
      <c r="D710" s="110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 x14ac:dyDescent="0.3">
      <c r="A711" s="27"/>
      <c r="B711" s="27"/>
      <c r="C711" s="110"/>
      <c r="D711" s="110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 x14ac:dyDescent="0.3">
      <c r="A712" s="27"/>
      <c r="B712" s="27"/>
      <c r="C712" s="110"/>
      <c r="D712" s="110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 x14ac:dyDescent="0.3">
      <c r="A713" s="27"/>
      <c r="B713" s="27"/>
      <c r="C713" s="110"/>
      <c r="D713" s="110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 x14ac:dyDescent="0.3">
      <c r="A714" s="27"/>
      <c r="B714" s="27"/>
      <c r="C714" s="110"/>
      <c r="D714" s="110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 x14ac:dyDescent="0.3">
      <c r="A715" s="27"/>
      <c r="B715" s="27"/>
      <c r="C715" s="110"/>
      <c r="D715" s="110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 x14ac:dyDescent="0.3">
      <c r="A716" s="27"/>
      <c r="B716" s="27"/>
      <c r="C716" s="110"/>
      <c r="D716" s="110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 x14ac:dyDescent="0.3">
      <c r="A717" s="27"/>
      <c r="B717" s="27"/>
      <c r="C717" s="110"/>
      <c r="D717" s="110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 x14ac:dyDescent="0.3">
      <c r="A718" s="27"/>
      <c r="B718" s="27"/>
      <c r="C718" s="110"/>
      <c r="D718" s="110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 x14ac:dyDescent="0.3">
      <c r="A719" s="27"/>
      <c r="B719" s="27"/>
      <c r="C719" s="110"/>
      <c r="D719" s="110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 x14ac:dyDescent="0.3">
      <c r="A720" s="27"/>
      <c r="B720" s="27"/>
      <c r="C720" s="110"/>
      <c r="D720" s="110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 x14ac:dyDescent="0.3">
      <c r="A721" s="27"/>
      <c r="B721" s="27"/>
      <c r="C721" s="110"/>
      <c r="D721" s="110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 x14ac:dyDescent="0.3">
      <c r="A722" s="27"/>
      <c r="B722" s="27"/>
      <c r="C722" s="110"/>
      <c r="D722" s="110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 x14ac:dyDescent="0.3">
      <c r="A723" s="27"/>
      <c r="B723" s="27"/>
      <c r="C723" s="110"/>
      <c r="D723" s="110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 x14ac:dyDescent="0.3">
      <c r="A724" s="27"/>
      <c r="B724" s="27"/>
      <c r="C724" s="110"/>
      <c r="D724" s="110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 x14ac:dyDescent="0.3">
      <c r="A725" s="27"/>
      <c r="B725" s="27"/>
      <c r="C725" s="110"/>
      <c r="D725" s="110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 x14ac:dyDescent="0.3">
      <c r="A726" s="27"/>
      <c r="B726" s="27"/>
      <c r="C726" s="110"/>
      <c r="D726" s="110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 x14ac:dyDescent="0.3">
      <c r="A727" s="27"/>
      <c r="B727" s="27"/>
      <c r="C727" s="110"/>
      <c r="D727" s="110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 x14ac:dyDescent="0.3">
      <c r="A728" s="27"/>
      <c r="B728" s="27"/>
      <c r="C728" s="110"/>
      <c r="D728" s="110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 x14ac:dyDescent="0.3">
      <c r="A729" s="27"/>
      <c r="B729" s="27"/>
      <c r="C729" s="110"/>
      <c r="D729" s="110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 x14ac:dyDescent="0.3">
      <c r="A730" s="27"/>
      <c r="B730" s="27"/>
      <c r="C730" s="110"/>
      <c r="D730" s="110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 x14ac:dyDescent="0.3">
      <c r="A731" s="27"/>
      <c r="B731" s="27"/>
      <c r="C731" s="110"/>
      <c r="D731" s="110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 x14ac:dyDescent="0.3">
      <c r="A732" s="27"/>
      <c r="B732" s="27"/>
      <c r="C732" s="110"/>
      <c r="D732" s="110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 x14ac:dyDescent="0.3">
      <c r="A733" s="27"/>
      <c r="B733" s="27"/>
      <c r="C733" s="110"/>
      <c r="D733" s="110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 x14ac:dyDescent="0.3">
      <c r="A734" s="27"/>
      <c r="B734" s="27"/>
      <c r="C734" s="110"/>
      <c r="D734" s="110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 x14ac:dyDescent="0.3">
      <c r="A735" s="27"/>
      <c r="B735" s="27"/>
      <c r="C735" s="110"/>
      <c r="D735" s="110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 x14ac:dyDescent="0.3">
      <c r="A736" s="27"/>
      <c r="B736" s="27"/>
      <c r="C736" s="110"/>
      <c r="D736" s="110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 x14ac:dyDescent="0.3">
      <c r="A737" s="27"/>
      <c r="B737" s="27"/>
      <c r="C737" s="110"/>
      <c r="D737" s="110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 x14ac:dyDescent="0.3">
      <c r="A738" s="27"/>
      <c r="B738" s="27"/>
      <c r="C738" s="110"/>
      <c r="D738" s="110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 x14ac:dyDescent="0.3">
      <c r="A739" s="27"/>
      <c r="B739" s="27"/>
      <c r="C739" s="110"/>
      <c r="D739" s="110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 x14ac:dyDescent="0.3">
      <c r="A740" s="27"/>
      <c r="B740" s="27"/>
      <c r="C740" s="110"/>
      <c r="D740" s="110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 x14ac:dyDescent="0.3">
      <c r="A741" s="27"/>
      <c r="B741" s="27"/>
      <c r="C741" s="110"/>
      <c r="D741" s="110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 x14ac:dyDescent="0.3">
      <c r="A742" s="27"/>
      <c r="B742" s="27"/>
      <c r="C742" s="110"/>
      <c r="D742" s="110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 x14ac:dyDescent="0.3">
      <c r="A743" s="27"/>
      <c r="B743" s="27"/>
      <c r="C743" s="110"/>
      <c r="D743" s="110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 x14ac:dyDescent="0.3">
      <c r="A744" s="27"/>
      <c r="B744" s="27"/>
      <c r="C744" s="110"/>
      <c r="D744" s="110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 x14ac:dyDescent="0.3">
      <c r="A745" s="27"/>
      <c r="B745" s="27"/>
      <c r="C745" s="110"/>
      <c r="D745" s="110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 x14ac:dyDescent="0.3">
      <c r="A746" s="27"/>
      <c r="B746" s="27"/>
      <c r="C746" s="110"/>
      <c r="D746" s="110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 x14ac:dyDescent="0.3">
      <c r="A747" s="27"/>
      <c r="B747" s="27"/>
      <c r="C747" s="110"/>
      <c r="D747" s="110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 x14ac:dyDescent="0.3">
      <c r="A748" s="27"/>
      <c r="B748" s="27"/>
      <c r="C748" s="110"/>
      <c r="D748" s="110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 x14ac:dyDescent="0.3">
      <c r="A749" s="27"/>
      <c r="B749" s="27"/>
      <c r="C749" s="110"/>
      <c r="D749" s="110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 x14ac:dyDescent="0.3">
      <c r="A750" s="27"/>
      <c r="B750" s="27"/>
      <c r="C750" s="110"/>
      <c r="D750" s="110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 x14ac:dyDescent="0.3">
      <c r="A751" s="27"/>
      <c r="B751" s="27"/>
      <c r="C751" s="110"/>
      <c r="D751" s="110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 x14ac:dyDescent="0.3">
      <c r="A752" s="27"/>
      <c r="B752" s="27"/>
      <c r="C752" s="110"/>
      <c r="D752" s="110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 x14ac:dyDescent="0.3">
      <c r="A753" s="27"/>
      <c r="B753" s="27"/>
      <c r="C753" s="110"/>
      <c r="D753" s="110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 x14ac:dyDescent="0.3">
      <c r="A754" s="27"/>
      <c r="B754" s="27"/>
      <c r="C754" s="110"/>
      <c r="D754" s="110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 x14ac:dyDescent="0.3">
      <c r="A755" s="27"/>
      <c r="B755" s="27"/>
      <c r="C755" s="110"/>
      <c r="D755" s="110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 x14ac:dyDescent="0.3">
      <c r="A756" s="27"/>
      <c r="B756" s="27"/>
      <c r="C756" s="110"/>
      <c r="D756" s="110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 x14ac:dyDescent="0.3">
      <c r="A757" s="27"/>
      <c r="B757" s="27"/>
      <c r="C757" s="110"/>
      <c r="D757" s="110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 x14ac:dyDescent="0.3">
      <c r="A758" s="27"/>
      <c r="B758" s="27"/>
      <c r="C758" s="110"/>
      <c r="D758" s="110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 x14ac:dyDescent="0.3">
      <c r="A759" s="27"/>
      <c r="B759" s="27"/>
      <c r="C759" s="110"/>
      <c r="D759" s="110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 x14ac:dyDescent="0.3">
      <c r="A760" s="27"/>
      <c r="B760" s="27"/>
      <c r="C760" s="110"/>
      <c r="D760" s="110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 x14ac:dyDescent="0.3">
      <c r="A761" s="27"/>
      <c r="B761" s="27"/>
      <c r="C761" s="110"/>
      <c r="D761" s="110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 x14ac:dyDescent="0.3">
      <c r="A762" s="27"/>
      <c r="B762" s="27"/>
      <c r="C762" s="110"/>
      <c r="D762" s="110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 x14ac:dyDescent="0.3">
      <c r="A763" s="27"/>
      <c r="B763" s="27"/>
      <c r="C763" s="110"/>
      <c r="D763" s="110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 x14ac:dyDescent="0.3">
      <c r="A764" s="27"/>
      <c r="B764" s="27"/>
      <c r="C764" s="110"/>
      <c r="D764" s="110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 x14ac:dyDescent="0.3">
      <c r="A765" s="27"/>
      <c r="B765" s="27"/>
      <c r="C765" s="110"/>
      <c r="D765" s="110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 x14ac:dyDescent="0.3">
      <c r="A766" s="27"/>
      <c r="B766" s="27"/>
      <c r="C766" s="110"/>
      <c r="D766" s="110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 x14ac:dyDescent="0.3">
      <c r="A767" s="27"/>
      <c r="B767" s="27"/>
      <c r="C767" s="110"/>
      <c r="D767" s="110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 x14ac:dyDescent="0.3">
      <c r="A768" s="27"/>
      <c r="B768" s="27"/>
      <c r="C768" s="110"/>
      <c r="D768" s="110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 x14ac:dyDescent="0.3">
      <c r="A769" s="27"/>
      <c r="B769" s="27"/>
      <c r="C769" s="110"/>
      <c r="D769" s="110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 x14ac:dyDescent="0.3">
      <c r="A770" s="27"/>
      <c r="B770" s="27"/>
      <c r="C770" s="110"/>
      <c r="D770" s="110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 x14ac:dyDescent="0.3">
      <c r="A771" s="27"/>
      <c r="B771" s="27"/>
      <c r="C771" s="110"/>
      <c r="D771" s="110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 x14ac:dyDescent="0.3">
      <c r="A772" s="27"/>
      <c r="B772" s="27"/>
      <c r="C772" s="110"/>
      <c r="D772" s="110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 x14ac:dyDescent="0.3">
      <c r="A773" s="27"/>
      <c r="B773" s="27"/>
      <c r="C773" s="110"/>
      <c r="D773" s="110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 x14ac:dyDescent="0.3">
      <c r="A774" s="27"/>
      <c r="B774" s="27"/>
      <c r="C774" s="110"/>
      <c r="D774" s="110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 x14ac:dyDescent="0.3">
      <c r="A775" s="27"/>
      <c r="B775" s="27"/>
      <c r="C775" s="110"/>
      <c r="D775" s="110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 x14ac:dyDescent="0.3">
      <c r="A776" s="27"/>
      <c r="B776" s="27"/>
      <c r="C776" s="110"/>
      <c r="D776" s="110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 x14ac:dyDescent="0.3">
      <c r="A777" s="27"/>
      <c r="B777" s="27"/>
      <c r="C777" s="110"/>
      <c r="D777" s="110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 x14ac:dyDescent="0.3">
      <c r="A778" s="27"/>
      <c r="B778" s="27"/>
      <c r="C778" s="110"/>
      <c r="D778" s="110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 x14ac:dyDescent="0.3">
      <c r="A779" s="27"/>
      <c r="B779" s="27"/>
      <c r="C779" s="110"/>
      <c r="D779" s="110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 x14ac:dyDescent="0.3">
      <c r="A780" s="27"/>
      <c r="B780" s="27"/>
      <c r="C780" s="110"/>
      <c r="D780" s="110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 x14ac:dyDescent="0.3">
      <c r="A781" s="27"/>
      <c r="B781" s="27"/>
      <c r="C781" s="110"/>
      <c r="D781" s="110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 x14ac:dyDescent="0.3">
      <c r="A782" s="27"/>
      <c r="B782" s="27"/>
      <c r="C782" s="110"/>
      <c r="D782" s="110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 x14ac:dyDescent="0.3">
      <c r="A783" s="27"/>
      <c r="B783" s="27"/>
      <c r="C783" s="110"/>
      <c r="D783" s="110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 x14ac:dyDescent="0.3">
      <c r="A784" s="27"/>
      <c r="B784" s="27"/>
      <c r="C784" s="110"/>
      <c r="D784" s="110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 x14ac:dyDescent="0.3">
      <c r="A785" s="27"/>
      <c r="B785" s="27"/>
      <c r="C785" s="110"/>
      <c r="D785" s="110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 x14ac:dyDescent="0.3">
      <c r="A786" s="27"/>
      <c r="B786" s="27"/>
      <c r="C786" s="110"/>
      <c r="D786" s="110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 x14ac:dyDescent="0.3">
      <c r="A787" s="27"/>
      <c r="B787" s="27"/>
      <c r="C787" s="110"/>
      <c r="D787" s="110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 x14ac:dyDescent="0.3">
      <c r="A788" s="27"/>
      <c r="B788" s="27"/>
      <c r="C788" s="110"/>
      <c r="D788" s="110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 x14ac:dyDescent="0.3">
      <c r="A789" s="27"/>
      <c r="B789" s="27"/>
      <c r="C789" s="110"/>
      <c r="D789" s="110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 x14ac:dyDescent="0.3">
      <c r="A790" s="27"/>
      <c r="B790" s="27"/>
      <c r="C790" s="110"/>
      <c r="D790" s="110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 x14ac:dyDescent="0.3">
      <c r="A791" s="27"/>
      <c r="B791" s="27"/>
      <c r="C791" s="110"/>
      <c r="D791" s="110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 x14ac:dyDescent="0.3">
      <c r="A792" s="27"/>
      <c r="B792" s="27"/>
      <c r="C792" s="110"/>
      <c r="D792" s="110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 x14ac:dyDescent="0.3">
      <c r="A793" s="27"/>
      <c r="B793" s="27"/>
      <c r="C793" s="110"/>
      <c r="D793" s="110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 x14ac:dyDescent="0.3">
      <c r="A794" s="27"/>
      <c r="B794" s="27"/>
      <c r="C794" s="110"/>
      <c r="D794" s="110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 x14ac:dyDescent="0.3">
      <c r="A795" s="27"/>
      <c r="B795" s="27"/>
      <c r="C795" s="110"/>
      <c r="D795" s="110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 x14ac:dyDescent="0.3">
      <c r="A796" s="27"/>
      <c r="B796" s="27"/>
      <c r="C796" s="110"/>
      <c r="D796" s="110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 x14ac:dyDescent="0.3">
      <c r="A797" s="27"/>
      <c r="B797" s="27"/>
      <c r="C797" s="110"/>
      <c r="D797" s="110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 x14ac:dyDescent="0.3">
      <c r="A798" s="27"/>
      <c r="B798" s="27"/>
      <c r="C798" s="110"/>
      <c r="D798" s="110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 x14ac:dyDescent="0.3">
      <c r="A799" s="27"/>
      <c r="B799" s="27"/>
      <c r="C799" s="110"/>
      <c r="D799" s="110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 x14ac:dyDescent="0.3">
      <c r="A800" s="27"/>
      <c r="B800" s="27"/>
      <c r="C800" s="110"/>
      <c r="D800" s="110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 x14ac:dyDescent="0.3">
      <c r="A801" s="27"/>
      <c r="B801" s="27"/>
      <c r="C801" s="110"/>
      <c r="D801" s="110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 x14ac:dyDescent="0.3">
      <c r="A802" s="27"/>
      <c r="B802" s="27"/>
      <c r="C802" s="110"/>
      <c r="D802" s="110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 x14ac:dyDescent="0.3">
      <c r="A803" s="27"/>
      <c r="B803" s="27"/>
      <c r="C803" s="110"/>
      <c r="D803" s="110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 x14ac:dyDescent="0.3">
      <c r="A804" s="27"/>
      <c r="B804" s="27"/>
      <c r="C804" s="110"/>
      <c r="D804" s="110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 x14ac:dyDescent="0.3">
      <c r="A805" s="27"/>
      <c r="B805" s="27"/>
      <c r="C805" s="110"/>
      <c r="D805" s="110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 x14ac:dyDescent="0.3">
      <c r="A806" s="27"/>
      <c r="B806" s="27"/>
      <c r="C806" s="110"/>
      <c r="D806" s="110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 x14ac:dyDescent="0.3">
      <c r="A807" s="27"/>
      <c r="B807" s="27"/>
      <c r="C807" s="110"/>
      <c r="D807" s="110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 x14ac:dyDescent="0.3">
      <c r="A808" s="27"/>
      <c r="B808" s="27"/>
      <c r="C808" s="110"/>
      <c r="D808" s="110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 x14ac:dyDescent="0.3">
      <c r="A809" s="27"/>
      <c r="B809" s="27"/>
      <c r="C809" s="110"/>
      <c r="D809" s="110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 x14ac:dyDescent="0.3">
      <c r="A810" s="27"/>
      <c r="B810" s="27"/>
      <c r="C810" s="110"/>
      <c r="D810" s="110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 x14ac:dyDescent="0.3">
      <c r="A811" s="27"/>
      <c r="B811" s="27"/>
      <c r="C811" s="110"/>
      <c r="D811" s="110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 x14ac:dyDescent="0.3">
      <c r="A812" s="27"/>
      <c r="B812" s="27"/>
      <c r="C812" s="110"/>
      <c r="D812" s="110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 x14ac:dyDescent="0.3">
      <c r="A813" s="27"/>
      <c r="B813" s="27"/>
      <c r="C813" s="110"/>
      <c r="D813" s="110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 x14ac:dyDescent="0.3">
      <c r="A814" s="27"/>
      <c r="B814" s="27"/>
      <c r="C814" s="110"/>
      <c r="D814" s="110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 x14ac:dyDescent="0.3">
      <c r="A815" s="27"/>
      <c r="B815" s="27"/>
      <c r="C815" s="110"/>
      <c r="D815" s="110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 x14ac:dyDescent="0.3">
      <c r="A816" s="27"/>
      <c r="B816" s="27"/>
      <c r="C816" s="110"/>
      <c r="D816" s="110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 x14ac:dyDescent="0.3">
      <c r="A817" s="27"/>
      <c r="B817" s="27"/>
      <c r="C817" s="110"/>
      <c r="D817" s="110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 x14ac:dyDescent="0.3">
      <c r="A818" s="27"/>
      <c r="B818" s="27"/>
      <c r="C818" s="110"/>
      <c r="D818" s="110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 x14ac:dyDescent="0.3">
      <c r="A819" s="27"/>
      <c r="B819" s="27"/>
      <c r="C819" s="110"/>
      <c r="D819" s="110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 x14ac:dyDescent="0.3">
      <c r="A820" s="27"/>
      <c r="B820" s="27"/>
      <c r="C820" s="110"/>
      <c r="D820" s="110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 x14ac:dyDescent="0.3">
      <c r="A821" s="27"/>
      <c r="B821" s="27"/>
      <c r="C821" s="110"/>
      <c r="D821" s="110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 x14ac:dyDescent="0.3">
      <c r="A822" s="27"/>
      <c r="B822" s="27"/>
      <c r="C822" s="110"/>
      <c r="D822" s="110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 x14ac:dyDescent="0.3">
      <c r="A823" s="27"/>
      <c r="B823" s="27"/>
      <c r="C823" s="110"/>
      <c r="D823" s="110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 x14ac:dyDescent="0.3">
      <c r="A824" s="27"/>
      <c r="B824" s="27"/>
      <c r="C824" s="110"/>
      <c r="D824" s="110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 x14ac:dyDescent="0.3">
      <c r="A825" s="27"/>
      <c r="B825" s="27"/>
      <c r="C825" s="110"/>
      <c r="D825" s="110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 x14ac:dyDescent="0.3">
      <c r="A826" s="27"/>
      <c r="B826" s="27"/>
      <c r="C826" s="110"/>
      <c r="D826" s="110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 x14ac:dyDescent="0.3">
      <c r="A827" s="27"/>
      <c r="B827" s="27"/>
      <c r="C827" s="110"/>
      <c r="D827" s="110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 x14ac:dyDescent="0.3">
      <c r="A828" s="27"/>
      <c r="B828" s="27"/>
      <c r="C828" s="110"/>
      <c r="D828" s="110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 x14ac:dyDescent="0.3">
      <c r="A829" s="27"/>
      <c r="B829" s="27"/>
      <c r="C829" s="110"/>
      <c r="D829" s="110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 x14ac:dyDescent="0.3">
      <c r="A830" s="27"/>
      <c r="B830" s="27"/>
      <c r="C830" s="110"/>
      <c r="D830" s="110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 x14ac:dyDescent="0.3">
      <c r="A831" s="27"/>
      <c r="B831" s="27"/>
      <c r="C831" s="110"/>
      <c r="D831" s="110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 x14ac:dyDescent="0.3">
      <c r="A832" s="27"/>
      <c r="B832" s="27"/>
      <c r="C832" s="110"/>
      <c r="D832" s="110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 x14ac:dyDescent="0.3">
      <c r="A833" s="27"/>
      <c r="B833" s="27"/>
      <c r="C833" s="110"/>
      <c r="D833" s="110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 x14ac:dyDescent="0.3">
      <c r="A834" s="27"/>
      <c r="B834" s="27"/>
      <c r="C834" s="110"/>
      <c r="D834" s="110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 x14ac:dyDescent="0.3">
      <c r="A835" s="27"/>
      <c r="B835" s="27"/>
      <c r="C835" s="110"/>
      <c r="D835" s="110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 x14ac:dyDescent="0.3">
      <c r="A836" s="27"/>
      <c r="B836" s="27"/>
      <c r="C836" s="110"/>
      <c r="D836" s="110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 x14ac:dyDescent="0.3">
      <c r="A837" s="27"/>
      <c r="B837" s="27"/>
      <c r="C837" s="110"/>
      <c r="D837" s="110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 x14ac:dyDescent="0.3">
      <c r="A838" s="27"/>
      <c r="B838" s="27"/>
      <c r="C838" s="110"/>
      <c r="D838" s="110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 x14ac:dyDescent="0.3">
      <c r="A839" s="27"/>
      <c r="B839" s="27"/>
      <c r="C839" s="110"/>
      <c r="D839" s="110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 x14ac:dyDescent="0.3">
      <c r="A840" s="27"/>
      <c r="B840" s="27"/>
      <c r="C840" s="110"/>
      <c r="D840" s="110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 x14ac:dyDescent="0.3">
      <c r="A841" s="27"/>
      <c r="B841" s="27"/>
      <c r="C841" s="110"/>
      <c r="D841" s="110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 x14ac:dyDescent="0.3">
      <c r="A842" s="27"/>
      <c r="B842" s="27"/>
      <c r="C842" s="110"/>
      <c r="D842" s="110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 x14ac:dyDescent="0.3">
      <c r="A843" s="27"/>
      <c r="B843" s="27"/>
      <c r="C843" s="110"/>
      <c r="D843" s="110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 x14ac:dyDescent="0.3">
      <c r="A844" s="27"/>
      <c r="B844" s="27"/>
      <c r="C844" s="110"/>
      <c r="D844" s="110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 x14ac:dyDescent="0.3">
      <c r="A845" s="27"/>
      <c r="B845" s="27"/>
      <c r="C845" s="110"/>
      <c r="D845" s="110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 x14ac:dyDescent="0.3">
      <c r="A846" s="27"/>
      <c r="B846" s="27"/>
      <c r="C846" s="110"/>
      <c r="D846" s="110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 x14ac:dyDescent="0.3">
      <c r="A847" s="27"/>
      <c r="B847" s="27"/>
      <c r="C847" s="110"/>
      <c r="D847" s="110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 x14ac:dyDescent="0.3">
      <c r="A848" s="27"/>
      <c r="B848" s="27"/>
      <c r="C848" s="110"/>
      <c r="D848" s="110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 x14ac:dyDescent="0.3">
      <c r="A849" s="27"/>
      <c r="B849" s="27"/>
      <c r="C849" s="110"/>
      <c r="D849" s="110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 x14ac:dyDescent="0.3">
      <c r="A850" s="27"/>
      <c r="B850" s="27"/>
      <c r="C850" s="110"/>
      <c r="D850" s="110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 x14ac:dyDescent="0.3">
      <c r="A851" s="27"/>
      <c r="B851" s="27"/>
      <c r="C851" s="110"/>
      <c r="D851" s="110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 x14ac:dyDescent="0.3">
      <c r="A852" s="27"/>
      <c r="B852" s="27"/>
      <c r="C852" s="110"/>
      <c r="D852" s="110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 x14ac:dyDescent="0.3">
      <c r="A853" s="27"/>
      <c r="B853" s="27"/>
      <c r="C853" s="110"/>
      <c r="D853" s="110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 x14ac:dyDescent="0.3">
      <c r="A854" s="27"/>
      <c r="B854" s="27"/>
      <c r="C854" s="110"/>
      <c r="D854" s="110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 x14ac:dyDescent="0.3">
      <c r="A855" s="27"/>
      <c r="B855" s="27"/>
      <c r="C855" s="110"/>
      <c r="D855" s="110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 x14ac:dyDescent="0.3">
      <c r="A856" s="27"/>
      <c r="B856" s="27"/>
      <c r="C856" s="110"/>
      <c r="D856" s="110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 x14ac:dyDescent="0.3">
      <c r="A857" s="27"/>
      <c r="B857" s="27"/>
      <c r="C857" s="110"/>
      <c r="D857" s="110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 x14ac:dyDescent="0.3">
      <c r="A858" s="27"/>
      <c r="B858" s="27"/>
      <c r="C858" s="110"/>
      <c r="D858" s="110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 x14ac:dyDescent="0.3">
      <c r="A859" s="27"/>
      <c r="B859" s="27"/>
      <c r="C859" s="110"/>
      <c r="D859" s="110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 x14ac:dyDescent="0.3">
      <c r="A860" s="27"/>
      <c r="B860" s="27"/>
      <c r="C860" s="110"/>
      <c r="D860" s="110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 x14ac:dyDescent="0.3">
      <c r="A861" s="27"/>
      <c r="B861" s="27"/>
      <c r="C861" s="110"/>
      <c r="D861" s="110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 x14ac:dyDescent="0.3">
      <c r="A862" s="27"/>
      <c r="B862" s="27"/>
      <c r="C862" s="110"/>
      <c r="D862" s="110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 x14ac:dyDescent="0.3">
      <c r="A863" s="27"/>
      <c r="B863" s="27"/>
      <c r="C863" s="110"/>
      <c r="D863" s="110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 x14ac:dyDescent="0.3">
      <c r="A864" s="27"/>
      <c r="B864" s="27"/>
      <c r="C864" s="110"/>
      <c r="D864" s="110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 x14ac:dyDescent="0.3">
      <c r="A865" s="27"/>
      <c r="B865" s="27"/>
      <c r="C865" s="110"/>
      <c r="D865" s="110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 x14ac:dyDescent="0.3">
      <c r="A866" s="27"/>
      <c r="B866" s="27"/>
      <c r="C866" s="110"/>
      <c r="D866" s="110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 x14ac:dyDescent="0.3">
      <c r="A867" s="27"/>
      <c r="B867" s="27"/>
      <c r="C867" s="110"/>
      <c r="D867" s="110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 x14ac:dyDescent="0.3">
      <c r="A868" s="27"/>
      <c r="B868" s="27"/>
      <c r="C868" s="110"/>
      <c r="D868" s="110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 x14ac:dyDescent="0.3">
      <c r="A869" s="27"/>
      <c r="B869" s="27"/>
      <c r="C869" s="110"/>
      <c r="D869" s="110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 x14ac:dyDescent="0.3">
      <c r="A870" s="27"/>
      <c r="B870" s="27"/>
      <c r="C870" s="110"/>
      <c r="D870" s="110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 x14ac:dyDescent="0.3">
      <c r="A871" s="27"/>
      <c r="B871" s="27"/>
      <c r="C871" s="110"/>
      <c r="D871" s="110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 x14ac:dyDescent="0.3">
      <c r="A872" s="27"/>
      <c r="B872" s="27"/>
      <c r="C872" s="110"/>
      <c r="D872" s="110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 x14ac:dyDescent="0.3">
      <c r="A873" s="27"/>
      <c r="B873" s="27"/>
      <c r="C873" s="110"/>
      <c r="D873" s="110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 x14ac:dyDescent="0.3">
      <c r="A874" s="27"/>
      <c r="B874" s="27"/>
      <c r="C874" s="110"/>
      <c r="D874" s="110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 x14ac:dyDescent="0.3">
      <c r="A875" s="27"/>
      <c r="B875" s="27"/>
      <c r="C875" s="110"/>
      <c r="D875" s="110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 x14ac:dyDescent="0.3">
      <c r="A876" s="27"/>
      <c r="B876" s="27"/>
      <c r="C876" s="110"/>
      <c r="D876" s="110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 x14ac:dyDescent="0.3">
      <c r="A877" s="27"/>
      <c r="B877" s="27"/>
      <c r="C877" s="110"/>
      <c r="D877" s="110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 x14ac:dyDescent="0.3">
      <c r="A878" s="27"/>
      <c r="B878" s="27"/>
      <c r="C878" s="110"/>
      <c r="D878" s="110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 x14ac:dyDescent="0.3">
      <c r="A879" s="27"/>
      <c r="B879" s="27"/>
      <c r="C879" s="110"/>
      <c r="D879" s="110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 x14ac:dyDescent="0.3">
      <c r="A880" s="27"/>
      <c r="B880" s="27"/>
      <c r="C880" s="110"/>
      <c r="D880" s="110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 x14ac:dyDescent="0.3">
      <c r="A881" s="27"/>
      <c r="B881" s="27"/>
      <c r="C881" s="110"/>
      <c r="D881" s="110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 x14ac:dyDescent="0.3">
      <c r="A882" s="27"/>
      <c r="B882" s="27"/>
      <c r="C882" s="110"/>
      <c r="D882" s="110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 x14ac:dyDescent="0.3">
      <c r="A883" s="27"/>
      <c r="B883" s="27"/>
      <c r="C883" s="110"/>
      <c r="D883" s="110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 x14ac:dyDescent="0.3">
      <c r="A884" s="27"/>
      <c r="B884" s="27"/>
      <c r="C884" s="110"/>
      <c r="D884" s="110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 x14ac:dyDescent="0.3">
      <c r="A885" s="27"/>
      <c r="B885" s="27"/>
      <c r="C885" s="110"/>
      <c r="D885" s="110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 x14ac:dyDescent="0.3">
      <c r="A886" s="27"/>
      <c r="B886" s="27"/>
      <c r="C886" s="110"/>
      <c r="D886" s="110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 x14ac:dyDescent="0.3">
      <c r="A887" s="27"/>
      <c r="B887" s="27"/>
      <c r="C887" s="110"/>
      <c r="D887" s="110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 x14ac:dyDescent="0.3">
      <c r="A888" s="27"/>
      <c r="B888" s="27"/>
      <c r="C888" s="110"/>
      <c r="D888" s="110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 x14ac:dyDescent="0.3">
      <c r="A889" s="27"/>
      <c r="B889" s="27"/>
      <c r="C889" s="110"/>
      <c r="D889" s="110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 x14ac:dyDescent="0.3">
      <c r="A890" s="27"/>
      <c r="B890" s="27"/>
      <c r="C890" s="110"/>
      <c r="D890" s="110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 x14ac:dyDescent="0.3">
      <c r="A891" s="27"/>
      <c r="B891" s="27"/>
      <c r="C891" s="110"/>
      <c r="D891" s="110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 x14ac:dyDescent="0.3">
      <c r="A892" s="27"/>
      <c r="B892" s="27"/>
      <c r="C892" s="110"/>
      <c r="D892" s="110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 x14ac:dyDescent="0.3">
      <c r="A893" s="27"/>
      <c r="B893" s="27"/>
      <c r="C893" s="110"/>
      <c r="D893" s="110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 x14ac:dyDescent="0.3">
      <c r="A894" s="27"/>
      <c r="B894" s="27"/>
      <c r="C894" s="110"/>
      <c r="D894" s="110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 x14ac:dyDescent="0.3">
      <c r="A895" s="27"/>
      <c r="B895" s="27"/>
      <c r="C895" s="110"/>
      <c r="D895" s="110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 x14ac:dyDescent="0.3">
      <c r="A896" s="27"/>
      <c r="B896" s="27"/>
      <c r="C896" s="110"/>
      <c r="D896" s="110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 x14ac:dyDescent="0.3">
      <c r="A897" s="27"/>
      <c r="B897" s="27"/>
      <c r="C897" s="110"/>
      <c r="D897" s="110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 x14ac:dyDescent="0.3">
      <c r="A898" s="27"/>
      <c r="B898" s="27"/>
      <c r="C898" s="110"/>
      <c r="D898" s="110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 x14ac:dyDescent="0.3">
      <c r="A899" s="27"/>
      <c r="B899" s="27"/>
      <c r="C899" s="110"/>
      <c r="D899" s="110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 x14ac:dyDescent="0.3">
      <c r="A900" s="27"/>
      <c r="B900" s="27"/>
      <c r="C900" s="110"/>
      <c r="D900" s="110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 x14ac:dyDescent="0.3">
      <c r="A901" s="27"/>
      <c r="B901" s="27"/>
      <c r="C901" s="110"/>
      <c r="D901" s="110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 x14ac:dyDescent="0.3">
      <c r="A902" s="27"/>
      <c r="B902" s="27"/>
      <c r="C902" s="110"/>
      <c r="D902" s="110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 x14ac:dyDescent="0.3">
      <c r="A903" s="27"/>
      <c r="B903" s="27"/>
      <c r="C903" s="110"/>
      <c r="D903" s="110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 x14ac:dyDescent="0.3">
      <c r="A904" s="27"/>
      <c r="B904" s="27"/>
      <c r="C904" s="110"/>
      <c r="D904" s="110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 x14ac:dyDescent="0.3">
      <c r="A905" s="27"/>
      <c r="B905" s="27"/>
      <c r="C905" s="110"/>
      <c r="D905" s="110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 x14ac:dyDescent="0.3">
      <c r="A906" s="27"/>
      <c r="B906" s="27"/>
      <c r="C906" s="110"/>
      <c r="D906" s="110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 x14ac:dyDescent="0.3">
      <c r="A907" s="27"/>
      <c r="B907" s="27"/>
      <c r="C907" s="110"/>
      <c r="D907" s="110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 x14ac:dyDescent="0.3">
      <c r="A908" s="27"/>
      <c r="B908" s="27"/>
      <c r="C908" s="110"/>
      <c r="D908" s="110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 x14ac:dyDescent="0.3">
      <c r="A909" s="27"/>
      <c r="B909" s="27"/>
      <c r="C909" s="110"/>
      <c r="D909" s="110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 x14ac:dyDescent="0.3">
      <c r="A910" s="27"/>
      <c r="B910" s="27"/>
      <c r="C910" s="110"/>
      <c r="D910" s="110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 x14ac:dyDescent="0.3">
      <c r="A911" s="27"/>
      <c r="B911" s="27"/>
      <c r="C911" s="110"/>
      <c r="D911" s="110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 x14ac:dyDescent="0.3">
      <c r="A912" s="27"/>
      <c r="B912" s="27"/>
      <c r="C912" s="110"/>
      <c r="D912" s="110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 x14ac:dyDescent="0.3">
      <c r="A913" s="27"/>
      <c r="B913" s="27"/>
      <c r="C913" s="110"/>
      <c r="D913" s="110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 x14ac:dyDescent="0.3">
      <c r="A914" s="27"/>
      <c r="B914" s="27"/>
      <c r="C914" s="110"/>
      <c r="D914" s="110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 x14ac:dyDescent="0.3">
      <c r="A915" s="27"/>
      <c r="B915" s="27"/>
      <c r="C915" s="110"/>
      <c r="D915" s="110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 x14ac:dyDescent="0.3">
      <c r="A916" s="27"/>
      <c r="B916" s="27"/>
      <c r="C916" s="110"/>
      <c r="D916" s="110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 x14ac:dyDescent="0.3">
      <c r="A917" s="27"/>
      <c r="B917" s="27"/>
      <c r="C917" s="110"/>
      <c r="D917" s="110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 x14ac:dyDescent="0.3">
      <c r="A918" s="27"/>
      <c r="B918" s="27"/>
      <c r="C918" s="110"/>
      <c r="D918" s="110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 x14ac:dyDescent="0.3">
      <c r="A919" s="27"/>
      <c r="B919" s="27"/>
      <c r="C919" s="110"/>
      <c r="D919" s="110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 x14ac:dyDescent="0.3">
      <c r="A920" s="27"/>
      <c r="B920" s="27"/>
      <c r="C920" s="110"/>
      <c r="D920" s="110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 x14ac:dyDescent="0.3">
      <c r="A921" s="27"/>
      <c r="B921" s="27"/>
      <c r="C921" s="110"/>
      <c r="D921" s="110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 x14ac:dyDescent="0.3">
      <c r="A922" s="27"/>
      <c r="B922" s="27"/>
      <c r="C922" s="110"/>
      <c r="D922" s="110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 x14ac:dyDescent="0.3">
      <c r="A923" s="27"/>
      <c r="B923" s="27"/>
      <c r="C923" s="110"/>
      <c r="D923" s="110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 x14ac:dyDescent="0.3">
      <c r="A924" s="27"/>
      <c r="B924" s="27"/>
      <c r="C924" s="110"/>
      <c r="D924" s="110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 x14ac:dyDescent="0.3">
      <c r="A925" s="27"/>
      <c r="B925" s="27"/>
      <c r="C925" s="110"/>
      <c r="D925" s="110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 x14ac:dyDescent="0.3">
      <c r="A926" s="27"/>
      <c r="B926" s="27"/>
      <c r="C926" s="110"/>
      <c r="D926" s="110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 x14ac:dyDescent="0.3">
      <c r="A927" s="27"/>
      <c r="B927" s="27"/>
      <c r="C927" s="110"/>
      <c r="D927" s="110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 x14ac:dyDescent="0.3">
      <c r="A928" s="27"/>
      <c r="B928" s="27"/>
      <c r="C928" s="110"/>
      <c r="D928" s="110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 x14ac:dyDescent="0.3">
      <c r="A929" s="27"/>
      <c r="B929" s="27"/>
      <c r="C929" s="110"/>
      <c r="D929" s="110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 x14ac:dyDescent="0.3">
      <c r="A930" s="27"/>
      <c r="B930" s="27"/>
      <c r="C930" s="110"/>
      <c r="D930" s="110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 x14ac:dyDescent="0.3">
      <c r="A931" s="27"/>
      <c r="B931" s="27"/>
      <c r="C931" s="110"/>
      <c r="D931" s="110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 x14ac:dyDescent="0.3">
      <c r="A932" s="27"/>
      <c r="B932" s="27"/>
      <c r="C932" s="110"/>
      <c r="D932" s="110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 x14ac:dyDescent="0.3">
      <c r="A933" s="27"/>
      <c r="B933" s="27"/>
      <c r="C933" s="110"/>
      <c r="D933" s="110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 x14ac:dyDescent="0.3">
      <c r="A934" s="27"/>
      <c r="B934" s="27"/>
      <c r="C934" s="110"/>
      <c r="D934" s="110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 x14ac:dyDescent="0.3">
      <c r="A935" s="27"/>
      <c r="B935" s="27"/>
      <c r="C935" s="110"/>
      <c r="D935" s="110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 x14ac:dyDescent="0.3">
      <c r="A936" s="27"/>
      <c r="B936" s="27"/>
      <c r="C936" s="110"/>
      <c r="D936" s="110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 x14ac:dyDescent="0.3">
      <c r="A937" s="27"/>
      <c r="B937" s="27"/>
      <c r="C937" s="110"/>
      <c r="D937" s="110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 x14ac:dyDescent="0.3">
      <c r="A938" s="27"/>
      <c r="B938" s="27"/>
      <c r="C938" s="110"/>
      <c r="D938" s="110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 x14ac:dyDescent="0.3">
      <c r="A939" s="27"/>
      <c r="B939" s="27"/>
      <c r="C939" s="110"/>
      <c r="D939" s="110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 x14ac:dyDescent="0.3">
      <c r="A940" s="27"/>
      <c r="B940" s="27"/>
      <c r="C940" s="110"/>
      <c r="D940" s="110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 x14ac:dyDescent="0.3">
      <c r="A941" s="27"/>
      <c r="B941" s="27"/>
      <c r="C941" s="110"/>
      <c r="D941" s="110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 x14ac:dyDescent="0.3">
      <c r="A942" s="27"/>
      <c r="B942" s="27"/>
      <c r="C942" s="110"/>
      <c r="D942" s="110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 x14ac:dyDescent="0.3">
      <c r="A943" s="27"/>
      <c r="B943" s="27"/>
      <c r="C943" s="110"/>
      <c r="D943" s="110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 x14ac:dyDescent="0.3">
      <c r="A944" s="27"/>
      <c r="B944" s="27"/>
      <c r="C944" s="110"/>
      <c r="D944" s="110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 x14ac:dyDescent="0.3">
      <c r="A945" s="27"/>
      <c r="B945" s="27"/>
      <c r="C945" s="110"/>
      <c r="D945" s="110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 x14ac:dyDescent="0.3">
      <c r="A946" s="27"/>
      <c r="B946" s="27"/>
      <c r="C946" s="110"/>
      <c r="D946" s="110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 x14ac:dyDescent="0.3">
      <c r="A947" s="27"/>
      <c r="B947" s="27"/>
      <c r="C947" s="110"/>
      <c r="D947" s="110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 x14ac:dyDescent="0.3">
      <c r="A948" s="27"/>
      <c r="B948" s="27"/>
      <c r="C948" s="110"/>
      <c r="D948" s="110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 x14ac:dyDescent="0.3">
      <c r="A949" s="27"/>
      <c r="B949" s="27"/>
      <c r="C949" s="110"/>
      <c r="D949" s="110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 x14ac:dyDescent="0.3">
      <c r="A950" s="27"/>
      <c r="B950" s="27"/>
      <c r="C950" s="110"/>
      <c r="D950" s="110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 x14ac:dyDescent="0.3">
      <c r="A951" s="27"/>
      <c r="B951" s="27"/>
      <c r="C951" s="110"/>
      <c r="D951" s="110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 x14ac:dyDescent="0.3">
      <c r="A952" s="27"/>
      <c r="B952" s="27"/>
      <c r="C952" s="110"/>
      <c r="D952" s="110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 x14ac:dyDescent="0.3">
      <c r="A953" s="27"/>
      <c r="B953" s="27"/>
      <c r="C953" s="110"/>
      <c r="D953" s="110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 x14ac:dyDescent="0.3">
      <c r="A954" s="27"/>
      <c r="B954" s="27"/>
      <c r="C954" s="110"/>
      <c r="D954" s="110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 x14ac:dyDescent="0.3">
      <c r="A955" s="27"/>
      <c r="B955" s="27"/>
      <c r="C955" s="110"/>
      <c r="D955" s="110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 x14ac:dyDescent="0.3">
      <c r="A956" s="27"/>
      <c r="B956" s="27"/>
      <c r="C956" s="110"/>
      <c r="D956" s="110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 x14ac:dyDescent="0.3">
      <c r="A957" s="27"/>
      <c r="B957" s="27"/>
      <c r="C957" s="110"/>
      <c r="D957" s="110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 x14ac:dyDescent="0.3">
      <c r="A958" s="27"/>
      <c r="B958" s="27"/>
      <c r="C958" s="110"/>
      <c r="D958" s="110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 x14ac:dyDescent="0.3">
      <c r="A959" s="27"/>
      <c r="B959" s="27"/>
      <c r="C959" s="110"/>
      <c r="D959" s="110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 x14ac:dyDescent="0.3">
      <c r="A960" s="27"/>
      <c r="B960" s="27"/>
      <c r="C960" s="110"/>
      <c r="D960" s="110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 x14ac:dyDescent="0.3">
      <c r="A961" s="27"/>
      <c r="B961" s="27"/>
      <c r="C961" s="110"/>
      <c r="D961" s="110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 x14ac:dyDescent="0.3">
      <c r="A962" s="27"/>
      <c r="B962" s="27"/>
      <c r="C962" s="110"/>
      <c r="D962" s="110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 x14ac:dyDescent="0.3">
      <c r="A963" s="27"/>
      <c r="B963" s="27"/>
      <c r="C963" s="110"/>
      <c r="D963" s="110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 x14ac:dyDescent="0.3">
      <c r="A964" s="27"/>
      <c r="B964" s="27"/>
      <c r="C964" s="110"/>
      <c r="D964" s="110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 x14ac:dyDescent="0.3">
      <c r="A965" s="27"/>
      <c r="B965" s="27"/>
      <c r="C965" s="110"/>
      <c r="D965" s="110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 x14ac:dyDescent="0.3">
      <c r="A966" s="27"/>
      <c r="B966" s="27"/>
      <c r="C966" s="110"/>
      <c r="D966" s="110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 x14ac:dyDescent="0.3">
      <c r="A967" s="27"/>
      <c r="B967" s="27"/>
      <c r="C967" s="110"/>
      <c r="D967" s="110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 x14ac:dyDescent="0.3">
      <c r="A968" s="27"/>
      <c r="B968" s="27"/>
      <c r="C968" s="110"/>
      <c r="D968" s="110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 x14ac:dyDescent="0.3">
      <c r="A969" s="27"/>
      <c r="B969" s="27"/>
      <c r="C969" s="110"/>
      <c r="D969" s="110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 x14ac:dyDescent="0.3">
      <c r="A970" s="27"/>
      <c r="B970" s="27"/>
      <c r="C970" s="110"/>
      <c r="D970" s="110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 x14ac:dyDescent="0.3">
      <c r="A971" s="27"/>
      <c r="B971" s="27"/>
      <c r="C971" s="110"/>
      <c r="D971" s="110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 x14ac:dyDescent="0.3">
      <c r="A972" s="27"/>
      <c r="B972" s="27"/>
      <c r="C972" s="110"/>
      <c r="D972" s="110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 x14ac:dyDescent="0.3">
      <c r="A973" s="27"/>
      <c r="B973" s="27"/>
      <c r="C973" s="110"/>
      <c r="D973" s="110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 x14ac:dyDescent="0.3">
      <c r="A974" s="27"/>
      <c r="B974" s="27"/>
      <c r="C974" s="110"/>
      <c r="D974" s="110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 x14ac:dyDescent="0.3">
      <c r="A975" s="27"/>
      <c r="B975" s="27"/>
      <c r="C975" s="110"/>
      <c r="D975" s="110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 x14ac:dyDescent="0.3">
      <c r="A976" s="27"/>
      <c r="B976" s="27"/>
      <c r="C976" s="110"/>
      <c r="D976" s="110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 x14ac:dyDescent="0.3">
      <c r="A977" s="27"/>
      <c r="B977" s="27"/>
      <c r="C977" s="110"/>
      <c r="D977" s="110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 x14ac:dyDescent="0.3">
      <c r="A978" s="27"/>
      <c r="B978" s="27"/>
      <c r="C978" s="110"/>
      <c r="D978" s="110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 x14ac:dyDescent="0.3">
      <c r="A979" s="27"/>
      <c r="B979" s="27"/>
      <c r="C979" s="110"/>
      <c r="D979" s="110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 x14ac:dyDescent="0.3">
      <c r="A980" s="27"/>
      <c r="B980" s="27"/>
      <c r="C980" s="110"/>
      <c r="D980" s="110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 x14ac:dyDescent="0.3">
      <c r="A981" s="27"/>
      <c r="B981" s="27"/>
      <c r="C981" s="110"/>
      <c r="D981" s="110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 x14ac:dyDescent="0.3">
      <c r="A982" s="27"/>
      <c r="B982" s="27"/>
      <c r="C982" s="110"/>
      <c r="D982" s="110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 x14ac:dyDescent="0.3">
      <c r="A983" s="27"/>
      <c r="B983" s="27"/>
      <c r="C983" s="110"/>
      <c r="D983" s="110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 x14ac:dyDescent="0.3">
      <c r="A984" s="27"/>
      <c r="B984" s="27"/>
      <c r="C984" s="110"/>
      <c r="D984" s="110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 x14ac:dyDescent="0.3">
      <c r="A985" s="27"/>
      <c r="B985" s="27"/>
      <c r="C985" s="110"/>
      <c r="D985" s="110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 x14ac:dyDescent="0.3">
      <c r="A986" s="27"/>
      <c r="B986" s="27"/>
      <c r="C986" s="110"/>
      <c r="D986" s="110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 x14ac:dyDescent="0.3">
      <c r="A987" s="27"/>
      <c r="B987" s="27"/>
      <c r="C987" s="110"/>
      <c r="D987" s="110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 x14ac:dyDescent="0.3">
      <c r="A988" s="27"/>
      <c r="B988" s="27"/>
      <c r="C988" s="110"/>
      <c r="D988" s="110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 x14ac:dyDescent="0.3">
      <c r="A989" s="27"/>
      <c r="B989" s="27"/>
      <c r="C989" s="110"/>
      <c r="D989" s="110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 x14ac:dyDescent="0.3">
      <c r="A990" s="27"/>
      <c r="B990" s="27"/>
      <c r="C990" s="110"/>
      <c r="D990" s="110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 x14ac:dyDescent="0.3">
      <c r="A991" s="27"/>
      <c r="B991" s="27"/>
      <c r="C991" s="110"/>
      <c r="D991" s="110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 x14ac:dyDescent="0.3">
      <c r="A992" s="27"/>
      <c r="B992" s="27"/>
      <c r="C992" s="110"/>
      <c r="D992" s="110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 x14ac:dyDescent="0.3">
      <c r="A993" s="27"/>
      <c r="B993" s="27"/>
      <c r="C993" s="110"/>
      <c r="D993" s="110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 x14ac:dyDescent="0.3">
      <c r="A994" s="27"/>
      <c r="B994" s="27"/>
      <c r="C994" s="110"/>
      <c r="D994" s="110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 x14ac:dyDescent="0.3">
      <c r="A995" s="27"/>
      <c r="B995" s="27"/>
      <c r="C995" s="110"/>
      <c r="D995" s="110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 x14ac:dyDescent="0.3">
      <c r="A996" s="27"/>
      <c r="B996" s="27"/>
      <c r="C996" s="110"/>
      <c r="D996" s="110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 x14ac:dyDescent="0.3">
      <c r="A997" s="27"/>
      <c r="B997" s="27"/>
      <c r="C997" s="110"/>
      <c r="D997" s="110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 x14ac:dyDescent="0.3">
      <c r="A998" s="27"/>
      <c r="B998" s="27"/>
      <c r="C998" s="110"/>
      <c r="D998" s="110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 x14ac:dyDescent="0.3">
      <c r="A999" s="27"/>
      <c r="B999" s="27"/>
      <c r="C999" s="110"/>
      <c r="D999" s="110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 x14ac:dyDescent="0.3">
      <c r="A1000" s="27"/>
      <c r="B1000" s="27"/>
      <c r="C1000" s="110"/>
      <c r="D1000" s="110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2.75" customHeight="1" x14ac:dyDescent="0.3">
      <c r="A1001" s="27"/>
      <c r="B1001" s="27"/>
      <c r="C1001" s="110"/>
      <c r="D1001" s="110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</sheetData>
  <sheetProtection algorithmName="SHA-1" hashValue="4iAdxFZNhBTLen7i+aIweCclAps=" saltValue="0x0wXQ74VEScTAg1j1FFeg==" spinCount="100000" sheet="1" objects="1" scenarios="1"/>
  <mergeCells count="65">
    <mergeCell ref="B9:B10"/>
    <mergeCell ref="C9:C10"/>
    <mergeCell ref="E9:H9"/>
    <mergeCell ref="J9:K9"/>
    <mergeCell ref="A11:B11"/>
    <mergeCell ref="D11:D18"/>
    <mergeCell ref="A68:B68"/>
    <mergeCell ref="D68:D69"/>
    <mergeCell ref="A19:B19"/>
    <mergeCell ref="A21:B21"/>
    <mergeCell ref="D21:D28"/>
    <mergeCell ref="A30:B30"/>
    <mergeCell ref="A32:B32"/>
    <mergeCell ref="A34:B34"/>
    <mergeCell ref="D34:D48"/>
    <mergeCell ref="A48:B48"/>
    <mergeCell ref="A50:B50"/>
    <mergeCell ref="D50:D61"/>
    <mergeCell ref="A62:B62"/>
    <mergeCell ref="A64:B64"/>
    <mergeCell ref="A66:B66"/>
    <mergeCell ref="C95:L95"/>
    <mergeCell ref="B79:B80"/>
    <mergeCell ref="C83:L83"/>
    <mergeCell ref="C85:L85"/>
    <mergeCell ref="C86:L86"/>
    <mergeCell ref="C87:L87"/>
    <mergeCell ref="C88:L88"/>
    <mergeCell ref="C89:L89"/>
    <mergeCell ref="C90:L90"/>
    <mergeCell ref="C91:L91"/>
    <mergeCell ref="C93:L93"/>
    <mergeCell ref="C94:L94"/>
    <mergeCell ref="C108:L108"/>
    <mergeCell ref="C96:L96"/>
    <mergeCell ref="C97:L97"/>
    <mergeCell ref="C98:L98"/>
    <mergeCell ref="C99:L99"/>
    <mergeCell ref="C100:L100"/>
    <mergeCell ref="C102:L102"/>
    <mergeCell ref="C103:L103"/>
    <mergeCell ref="C104:L104"/>
    <mergeCell ref="C105:L105"/>
    <mergeCell ref="C106:L106"/>
    <mergeCell ref="C107:L107"/>
    <mergeCell ref="C121:L121"/>
    <mergeCell ref="C109:L109"/>
    <mergeCell ref="C110:L110"/>
    <mergeCell ref="C111:L111"/>
    <mergeCell ref="C112:L112"/>
    <mergeCell ref="C113:L113"/>
    <mergeCell ref="C115:L115"/>
    <mergeCell ref="C116:L116"/>
    <mergeCell ref="C117:L117"/>
    <mergeCell ref="C118:L118"/>
    <mergeCell ref="C119:L119"/>
    <mergeCell ref="C120:L120"/>
    <mergeCell ref="C129:L129"/>
    <mergeCell ref="C130:L130"/>
    <mergeCell ref="C122:L122"/>
    <mergeCell ref="C123:L123"/>
    <mergeCell ref="C124:L124"/>
    <mergeCell ref="C126:L126"/>
    <mergeCell ref="C127:L127"/>
    <mergeCell ref="C128:L128"/>
  </mergeCells>
  <conditionalFormatting sqref="C79:C80 E79:H80 J79:K80">
    <cfRule type="cellIs" dxfId="29" priority="1" operator="equal">
      <formula>"TOČNO"</formula>
    </cfRule>
    <cfRule type="cellIs" dxfId="28" priority="2" operator="equal">
      <formula>"NETOČNO"</formula>
    </cfRule>
  </conditionalFormatting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42AC-A428-4A29-9AC1-E81244F6F11E}">
  <sheetPr>
    <tabColor theme="3"/>
  </sheetPr>
  <dimension ref="A1:Z999"/>
  <sheetViews>
    <sheetView workbookViewId="0">
      <pane ySplit="8" topLeftCell="A86" activePane="bottomLeft" state="frozen"/>
      <selection activeCell="A58" sqref="A58"/>
      <selection pane="bottomLeft" activeCell="G123" sqref="G123"/>
    </sheetView>
  </sheetViews>
  <sheetFormatPr defaultColWidth="12.54296875" defaultRowHeight="12.5" x14ac:dyDescent="0.25"/>
  <cols>
    <col min="1" max="1" width="66.26953125" customWidth="1"/>
    <col min="2" max="2" width="14.453125" customWidth="1"/>
    <col min="3" max="3" width="0.7265625" customWidth="1"/>
    <col min="4" max="8" width="14.453125" customWidth="1"/>
    <col min="9" max="9" width="3.26953125" customWidth="1"/>
    <col min="10" max="12" width="14.453125" customWidth="1"/>
    <col min="13" max="13" width="1" customWidth="1"/>
    <col min="14" max="14" width="14.453125" customWidth="1"/>
    <col min="15" max="26" width="8.81640625" customWidth="1"/>
  </cols>
  <sheetData>
    <row r="1" spans="1:26" ht="12.75" customHeight="1" x14ac:dyDescent="0.3">
      <c r="A1" s="356" t="s">
        <v>30</v>
      </c>
      <c r="B1" s="350"/>
      <c r="C1" s="350"/>
      <c r="D1" s="35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3">
      <c r="A2" s="357"/>
      <c r="B2" s="358"/>
      <c r="C2" s="358"/>
      <c r="D2" s="35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45">
      <c r="A4" s="173" t="s">
        <v>106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35">
      <c r="A5" s="174" t="s">
        <v>32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x14ac:dyDescent="0.3">
      <c r="A7" s="360" t="s">
        <v>34</v>
      </c>
      <c r="B7" s="362" t="s">
        <v>107</v>
      </c>
      <c r="C7" s="175"/>
      <c r="D7" s="363" t="s">
        <v>108</v>
      </c>
      <c r="E7" s="358"/>
      <c r="F7" s="358"/>
      <c r="G7" s="358"/>
      <c r="H7" s="359"/>
      <c r="I7" s="176"/>
      <c r="J7" s="364" t="s">
        <v>109</v>
      </c>
      <c r="K7" s="358"/>
      <c r="L7" s="359"/>
      <c r="M7" s="177"/>
      <c r="N7" s="362" t="s">
        <v>110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8.25" customHeight="1" x14ac:dyDescent="0.3">
      <c r="A8" s="361"/>
      <c r="B8" s="361"/>
      <c r="C8" s="178"/>
      <c r="D8" s="179" t="s">
        <v>111</v>
      </c>
      <c r="E8" s="179" t="s">
        <v>112</v>
      </c>
      <c r="F8" s="179" t="s">
        <v>113</v>
      </c>
      <c r="G8" s="179" t="s">
        <v>114</v>
      </c>
      <c r="H8" s="180" t="s">
        <v>115</v>
      </c>
      <c r="I8" s="177"/>
      <c r="J8" s="179" t="s">
        <v>116</v>
      </c>
      <c r="K8" s="179" t="s">
        <v>117</v>
      </c>
      <c r="L8" s="180" t="s">
        <v>118</v>
      </c>
      <c r="M8" s="177"/>
      <c r="N8" s="36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181" t="s">
        <v>119</v>
      </c>
      <c r="B9" s="277"/>
      <c r="C9" s="278"/>
      <c r="D9" s="279"/>
      <c r="E9" s="279"/>
      <c r="F9" s="279"/>
      <c r="G9" s="279"/>
      <c r="H9" s="280"/>
      <c r="I9" s="281"/>
      <c r="J9" s="279"/>
      <c r="K9" s="279"/>
      <c r="L9" s="280"/>
      <c r="M9" s="281"/>
      <c r="N9" s="27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3">
      <c r="A10" s="181" t="s">
        <v>120</v>
      </c>
      <c r="B10" s="277"/>
      <c r="C10" s="278"/>
      <c r="D10" s="279"/>
      <c r="E10" s="282"/>
      <c r="F10" s="279"/>
      <c r="G10" s="279"/>
      <c r="H10" s="280"/>
      <c r="I10" s="281"/>
      <c r="J10" s="279"/>
      <c r="K10" s="282"/>
      <c r="L10" s="280"/>
      <c r="M10" s="281"/>
      <c r="N10" s="27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3">
      <c r="A11" s="181" t="s">
        <v>121</v>
      </c>
      <c r="B11" s="278"/>
      <c r="C11" s="278"/>
      <c r="D11" s="282"/>
      <c r="E11" s="282"/>
      <c r="F11" s="282"/>
      <c r="G11" s="282"/>
      <c r="H11" s="280"/>
      <c r="I11" s="281"/>
      <c r="J11" s="282"/>
      <c r="K11" s="282"/>
      <c r="L11" s="280"/>
      <c r="M11" s="281"/>
      <c r="N11" s="27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3">
      <c r="A12" s="181" t="s">
        <v>122</v>
      </c>
      <c r="B12" s="277"/>
      <c r="C12" s="278"/>
      <c r="D12" s="279"/>
      <c r="E12" s="279"/>
      <c r="F12" s="279"/>
      <c r="G12" s="279"/>
      <c r="H12" s="280"/>
      <c r="I12" s="281"/>
      <c r="J12" s="279"/>
      <c r="K12" s="279"/>
      <c r="L12" s="280"/>
      <c r="M12" s="281"/>
      <c r="N12" s="27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181" t="s">
        <v>123</v>
      </c>
      <c r="B13" s="277"/>
      <c r="C13" s="278"/>
      <c r="D13" s="279"/>
      <c r="E13" s="279"/>
      <c r="F13" s="279"/>
      <c r="G13" s="279"/>
      <c r="H13" s="280"/>
      <c r="I13" s="281"/>
      <c r="J13" s="279"/>
      <c r="K13" s="279"/>
      <c r="L13" s="280"/>
      <c r="M13" s="281"/>
      <c r="N13" s="27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3">
      <c r="A14" s="181" t="s">
        <v>124</v>
      </c>
      <c r="B14" s="278"/>
      <c r="C14" s="278"/>
      <c r="D14" s="282"/>
      <c r="E14" s="282"/>
      <c r="F14" s="282"/>
      <c r="G14" s="282"/>
      <c r="H14" s="280"/>
      <c r="I14" s="281"/>
      <c r="J14" s="282"/>
      <c r="K14" s="282"/>
      <c r="L14" s="280"/>
      <c r="M14" s="281"/>
      <c r="N14" s="27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3">
      <c r="A15" s="185" t="s">
        <v>125</v>
      </c>
      <c r="B15" s="186">
        <f>SUM(B9:B14)</f>
        <v>0</v>
      </c>
      <c r="C15" s="187"/>
      <c r="D15" s="99">
        <f t="shared" ref="D15:G15" si="0">SUM(D9:D14)</f>
        <v>0</v>
      </c>
      <c r="E15" s="99">
        <f t="shared" si="0"/>
        <v>0</v>
      </c>
      <c r="F15" s="99">
        <f t="shared" si="0"/>
        <v>0</v>
      </c>
      <c r="G15" s="99">
        <f t="shared" si="0"/>
        <v>0</v>
      </c>
      <c r="H15" s="99">
        <f t="shared" ref="H15" si="1">SUM(D15:G15)</f>
        <v>0</v>
      </c>
      <c r="I15" s="184"/>
      <c r="J15" s="99">
        <f t="shared" ref="J15:K15" si="2">SUM(J9:J14)</f>
        <v>0</v>
      </c>
      <c r="K15" s="99">
        <f t="shared" si="2"/>
        <v>0</v>
      </c>
      <c r="L15" s="99">
        <f t="shared" ref="L15" si="3">SUM(J15,K15)</f>
        <v>0</v>
      </c>
      <c r="M15" s="188"/>
      <c r="N15" s="99">
        <f t="shared" ref="N15" si="4">SUM(H15,L15)</f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3">
      <c r="A16" s="181"/>
      <c r="B16" s="182"/>
      <c r="C16" s="182"/>
      <c r="D16" s="164"/>
      <c r="E16" s="164"/>
      <c r="F16" s="164"/>
      <c r="G16" s="164"/>
      <c r="H16" s="183"/>
      <c r="I16" s="184"/>
      <c r="J16" s="164"/>
      <c r="K16" s="164"/>
      <c r="L16" s="183"/>
      <c r="M16" s="184"/>
      <c r="N16" s="16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3">
      <c r="A17" s="189" t="s">
        <v>126</v>
      </c>
      <c r="B17" s="277"/>
      <c r="C17" s="278"/>
      <c r="D17" s="279"/>
      <c r="E17" s="279"/>
      <c r="F17" s="279"/>
      <c r="G17" s="279"/>
      <c r="H17" s="280"/>
      <c r="I17" s="281"/>
      <c r="J17" s="279"/>
      <c r="K17" s="279"/>
      <c r="L17" s="280"/>
      <c r="M17" s="281"/>
      <c r="N17" s="27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3">
      <c r="A18" s="189" t="s">
        <v>127</v>
      </c>
      <c r="B18" s="277"/>
      <c r="C18" s="278"/>
      <c r="D18" s="279"/>
      <c r="E18" s="279"/>
      <c r="F18" s="279"/>
      <c r="G18" s="279"/>
      <c r="H18" s="280"/>
      <c r="I18" s="281"/>
      <c r="J18" s="279"/>
      <c r="K18" s="279"/>
      <c r="L18" s="280"/>
      <c r="M18" s="281"/>
      <c r="N18" s="27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3">
      <c r="A19" s="189" t="s">
        <v>128</v>
      </c>
      <c r="B19" s="278"/>
      <c r="C19" s="278"/>
      <c r="D19" s="282"/>
      <c r="E19" s="282"/>
      <c r="F19" s="282"/>
      <c r="G19" s="282"/>
      <c r="H19" s="280"/>
      <c r="I19" s="281"/>
      <c r="J19" s="282"/>
      <c r="K19" s="282"/>
      <c r="L19" s="280"/>
      <c r="M19" s="281"/>
      <c r="N19" s="27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3">
      <c r="A20" s="189" t="s">
        <v>129</v>
      </c>
      <c r="B20" s="278"/>
      <c r="C20" s="278"/>
      <c r="D20" s="282"/>
      <c r="E20" s="282"/>
      <c r="F20" s="282"/>
      <c r="G20" s="282"/>
      <c r="H20" s="280"/>
      <c r="I20" s="281"/>
      <c r="J20" s="282"/>
      <c r="K20" s="282"/>
      <c r="L20" s="280"/>
      <c r="M20" s="281"/>
      <c r="N20" s="27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">
      <c r="A21" s="189" t="s">
        <v>130</v>
      </c>
      <c r="B21" s="277"/>
      <c r="C21" s="278"/>
      <c r="D21" s="279"/>
      <c r="E21" s="279"/>
      <c r="F21" s="279"/>
      <c r="G21" s="279"/>
      <c r="H21" s="280"/>
      <c r="I21" s="281"/>
      <c r="J21" s="279"/>
      <c r="K21" s="279"/>
      <c r="L21" s="280"/>
      <c r="M21" s="281"/>
      <c r="N21" s="279"/>
      <c r="O21" s="293"/>
      <c r="P21" s="29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3">
      <c r="A22" s="190" t="s">
        <v>131</v>
      </c>
      <c r="B22" s="186">
        <f>SUM(B17:B21)</f>
        <v>0</v>
      </c>
      <c r="C22" s="187"/>
      <c r="D22" s="99">
        <f t="shared" ref="D22:G22" si="5">SUM(D17:D21)</f>
        <v>0</v>
      </c>
      <c r="E22" s="99">
        <f t="shared" si="5"/>
        <v>0</v>
      </c>
      <c r="F22" s="99">
        <f t="shared" si="5"/>
        <v>0</v>
      </c>
      <c r="G22" s="99">
        <f t="shared" si="5"/>
        <v>0</v>
      </c>
      <c r="H22" s="99">
        <f>SUM(D22:G22)</f>
        <v>0</v>
      </c>
      <c r="I22" s="184"/>
      <c r="J22" s="99">
        <f t="shared" ref="J22:K22" si="6">SUM(J17:J21)</f>
        <v>0</v>
      </c>
      <c r="K22" s="99">
        <f t="shared" si="6"/>
        <v>0</v>
      </c>
      <c r="L22" s="99">
        <f t="shared" ref="L22" si="7">SUM(J22,K22)</f>
        <v>0</v>
      </c>
      <c r="M22" s="188"/>
      <c r="N22" s="99">
        <f t="shared" ref="N22" si="8">SUM(H22,L22)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3">
      <c r="A23" s="191"/>
      <c r="B23" s="182"/>
      <c r="C23" s="182"/>
      <c r="D23" s="164"/>
      <c r="E23" s="164"/>
      <c r="F23" s="164"/>
      <c r="G23" s="164"/>
      <c r="H23" s="183"/>
      <c r="I23" s="184"/>
      <c r="J23" s="164"/>
      <c r="K23" s="164"/>
      <c r="L23" s="183"/>
      <c r="M23" s="184"/>
      <c r="N23" s="16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3">
      <c r="A24" s="181" t="s">
        <v>132</v>
      </c>
      <c r="B24" s="277"/>
      <c r="C24" s="278"/>
      <c r="D24" s="279"/>
      <c r="E24" s="279"/>
      <c r="F24" s="279"/>
      <c r="G24" s="279"/>
      <c r="H24" s="280"/>
      <c r="I24" s="281"/>
      <c r="J24" s="279"/>
      <c r="K24" s="279"/>
      <c r="L24" s="280"/>
      <c r="M24" s="281"/>
      <c r="N24" s="27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3">
      <c r="A25" s="181" t="s">
        <v>133</v>
      </c>
      <c r="B25" s="277"/>
      <c r="C25" s="278"/>
      <c r="D25" s="282"/>
      <c r="E25" s="282"/>
      <c r="F25" s="279"/>
      <c r="G25" s="279"/>
      <c r="H25" s="280"/>
      <c r="I25" s="281"/>
      <c r="J25" s="282"/>
      <c r="K25" s="282"/>
      <c r="L25" s="280"/>
      <c r="M25" s="281"/>
      <c r="N25" s="27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3">
      <c r="A26" s="185" t="s">
        <v>134</v>
      </c>
      <c r="B26" s="186">
        <f>SUM(B24:B25)</f>
        <v>0</v>
      </c>
      <c r="C26" s="187"/>
      <c r="D26" s="99">
        <f t="shared" ref="D26:G26" si="9">SUM(D24:D25)</f>
        <v>0</v>
      </c>
      <c r="E26" s="99">
        <f t="shared" si="9"/>
        <v>0</v>
      </c>
      <c r="F26" s="99">
        <f t="shared" si="9"/>
        <v>0</v>
      </c>
      <c r="G26" s="99">
        <f t="shared" si="9"/>
        <v>0</v>
      </c>
      <c r="H26" s="99">
        <f>SUM(D26:G26)</f>
        <v>0</v>
      </c>
      <c r="I26" s="184"/>
      <c r="J26" s="99">
        <f t="shared" ref="J26:K26" si="10">SUM(J24:J25)</f>
        <v>0</v>
      </c>
      <c r="K26" s="99">
        <f t="shared" si="10"/>
        <v>0</v>
      </c>
      <c r="L26" s="99">
        <f t="shared" ref="L26" si="11">SUM(J26,K26)</f>
        <v>0</v>
      </c>
      <c r="M26" s="188"/>
      <c r="N26" s="99">
        <f t="shared" ref="N26" si="12">SUM(H26,L26)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3">
      <c r="A27" s="181"/>
      <c r="B27" s="182"/>
      <c r="C27" s="182"/>
      <c r="D27" s="164"/>
      <c r="E27" s="164"/>
      <c r="F27" s="164"/>
      <c r="G27" s="164"/>
      <c r="H27" s="183"/>
      <c r="I27" s="184"/>
      <c r="J27" s="164"/>
      <c r="K27" s="164"/>
      <c r="L27" s="183"/>
      <c r="M27" s="184"/>
      <c r="N27" s="16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3">
      <c r="A28" s="181" t="s">
        <v>135</v>
      </c>
      <c r="B28" s="277"/>
      <c r="C28" s="278"/>
      <c r="D28" s="279"/>
      <c r="E28" s="279"/>
      <c r="F28" s="279"/>
      <c r="G28" s="279"/>
      <c r="H28" s="280"/>
      <c r="I28" s="281"/>
      <c r="J28" s="279"/>
      <c r="K28" s="279"/>
      <c r="L28" s="280"/>
      <c r="M28" s="281"/>
      <c r="N28" s="27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3">
      <c r="A29" s="181" t="s">
        <v>136</v>
      </c>
      <c r="B29" s="277"/>
      <c r="C29" s="278"/>
      <c r="D29" s="279"/>
      <c r="E29" s="279"/>
      <c r="F29" s="279"/>
      <c r="G29" s="279"/>
      <c r="H29" s="280"/>
      <c r="I29" s="281"/>
      <c r="J29" s="279"/>
      <c r="K29" s="279"/>
      <c r="L29" s="280"/>
      <c r="M29" s="281"/>
      <c r="N29" s="27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3">
      <c r="A30" s="181" t="s">
        <v>137</v>
      </c>
      <c r="B30" s="278"/>
      <c r="C30" s="278"/>
      <c r="D30" s="282"/>
      <c r="E30" s="282"/>
      <c r="F30" s="282"/>
      <c r="G30" s="282"/>
      <c r="H30" s="280"/>
      <c r="I30" s="281"/>
      <c r="J30" s="282"/>
      <c r="K30" s="282"/>
      <c r="L30" s="280"/>
      <c r="M30" s="281"/>
      <c r="N30" s="279"/>
      <c r="O30" s="293"/>
      <c r="P30" s="294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3">
      <c r="A31" s="181" t="s">
        <v>138</v>
      </c>
      <c r="B31" s="277"/>
      <c r="C31" s="278"/>
      <c r="D31" s="279"/>
      <c r="E31" s="279"/>
      <c r="F31" s="279"/>
      <c r="G31" s="279"/>
      <c r="H31" s="280"/>
      <c r="I31" s="281"/>
      <c r="J31" s="279"/>
      <c r="K31" s="279"/>
      <c r="L31" s="280"/>
      <c r="M31" s="281"/>
      <c r="N31" s="27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3">
      <c r="A32" s="181" t="s">
        <v>139</v>
      </c>
      <c r="B32" s="278"/>
      <c r="C32" s="278"/>
      <c r="D32" s="282"/>
      <c r="E32" s="282"/>
      <c r="F32" s="282"/>
      <c r="G32" s="282"/>
      <c r="H32" s="280"/>
      <c r="I32" s="281"/>
      <c r="J32" s="282"/>
      <c r="K32" s="282"/>
      <c r="L32" s="280"/>
      <c r="M32" s="281"/>
      <c r="N32" s="27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3">
      <c r="A33" s="185" t="s">
        <v>140</v>
      </c>
      <c r="B33" s="186">
        <f>SUM(B28:B32)</f>
        <v>0</v>
      </c>
      <c r="C33" s="187"/>
      <c r="D33" s="99">
        <f t="shared" ref="D33:G33" si="13">SUM(D28:D32)</f>
        <v>0</v>
      </c>
      <c r="E33" s="99">
        <f t="shared" si="13"/>
        <v>0</v>
      </c>
      <c r="F33" s="99">
        <f t="shared" si="13"/>
        <v>0</v>
      </c>
      <c r="G33" s="99">
        <f t="shared" si="13"/>
        <v>0</v>
      </c>
      <c r="H33" s="99">
        <f>SUM(D33:G33)</f>
        <v>0</v>
      </c>
      <c r="I33" s="184"/>
      <c r="J33" s="99">
        <f t="shared" ref="J33:K33" si="14">SUM(J28:J32)</f>
        <v>0</v>
      </c>
      <c r="K33" s="99">
        <f t="shared" si="14"/>
        <v>0</v>
      </c>
      <c r="L33" s="99">
        <f t="shared" ref="L33" si="15">SUM(J33,K33)</f>
        <v>0</v>
      </c>
      <c r="M33" s="188"/>
      <c r="N33" s="99">
        <f t="shared" ref="N33" si="16">SUM(H33,L33)</f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181"/>
      <c r="B34" s="182"/>
      <c r="C34" s="182"/>
      <c r="D34" s="164"/>
      <c r="E34" s="164"/>
      <c r="F34" s="164"/>
      <c r="G34" s="164"/>
      <c r="H34" s="183"/>
      <c r="I34" s="184"/>
      <c r="J34" s="164"/>
      <c r="K34" s="164"/>
      <c r="L34" s="183"/>
      <c r="M34" s="184"/>
      <c r="N34" s="16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">
      <c r="A35" s="181" t="s">
        <v>141</v>
      </c>
      <c r="B35" s="277"/>
      <c r="C35" s="278"/>
      <c r="D35" s="279"/>
      <c r="E35" s="279"/>
      <c r="F35" s="279"/>
      <c r="G35" s="279"/>
      <c r="H35" s="280"/>
      <c r="I35" s="281"/>
      <c r="J35" s="279"/>
      <c r="K35" s="282"/>
      <c r="L35" s="280"/>
      <c r="M35" s="281"/>
      <c r="N35" s="27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">
      <c r="A36" s="181" t="s">
        <v>142</v>
      </c>
      <c r="B36" s="278"/>
      <c r="C36" s="278"/>
      <c r="D36" s="282"/>
      <c r="E36" s="282"/>
      <c r="F36" s="282"/>
      <c r="G36" s="282"/>
      <c r="H36" s="280"/>
      <c r="I36" s="281"/>
      <c r="J36" s="282"/>
      <c r="K36" s="282"/>
      <c r="L36" s="280"/>
      <c r="M36" s="281"/>
      <c r="N36" s="27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">
      <c r="A37" s="181" t="s">
        <v>143</v>
      </c>
      <c r="B37" s="278"/>
      <c r="C37" s="278"/>
      <c r="D37" s="282"/>
      <c r="E37" s="282"/>
      <c r="F37" s="282"/>
      <c r="G37" s="282"/>
      <c r="H37" s="280"/>
      <c r="I37" s="281"/>
      <c r="J37" s="282"/>
      <c r="K37" s="282"/>
      <c r="L37" s="280"/>
      <c r="M37" s="281"/>
      <c r="N37" s="27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">
      <c r="A38" s="192" t="s">
        <v>144</v>
      </c>
      <c r="B38" s="186">
        <f>SUM(B35:B37)</f>
        <v>0</v>
      </c>
      <c r="C38" s="182"/>
      <c r="D38" s="99">
        <f t="shared" ref="D38:G38" si="17">SUM(D35:D37)</f>
        <v>0</v>
      </c>
      <c r="E38" s="99">
        <f t="shared" si="17"/>
        <v>0</v>
      </c>
      <c r="F38" s="99">
        <f t="shared" si="17"/>
        <v>0</v>
      </c>
      <c r="G38" s="99">
        <f t="shared" si="17"/>
        <v>0</v>
      </c>
      <c r="H38" s="99">
        <f>SUM(D38:G38)</f>
        <v>0</v>
      </c>
      <c r="I38" s="184"/>
      <c r="J38" s="99">
        <f t="shared" ref="J38:K38" si="18">SUM(J35:J37)</f>
        <v>0</v>
      </c>
      <c r="K38" s="99">
        <f t="shared" si="18"/>
        <v>0</v>
      </c>
      <c r="L38" s="99">
        <f t="shared" ref="L38" si="19">SUM(J38,K38)</f>
        <v>0</v>
      </c>
      <c r="M38" s="184"/>
      <c r="N38" s="99">
        <f t="shared" ref="N38" si="20">SUM(H38,L38)</f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">
      <c r="A39" s="193"/>
      <c r="B39" s="182"/>
      <c r="C39" s="182"/>
      <c r="D39" s="164"/>
      <c r="E39" s="164"/>
      <c r="F39" s="164"/>
      <c r="G39" s="164"/>
      <c r="H39" s="183"/>
      <c r="I39" s="184"/>
      <c r="J39" s="164"/>
      <c r="K39" s="164"/>
      <c r="L39" s="183"/>
      <c r="M39" s="184"/>
      <c r="N39" s="16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">
      <c r="A40" s="189" t="s">
        <v>145</v>
      </c>
      <c r="B40" s="277"/>
      <c r="C40" s="278"/>
      <c r="D40" s="282"/>
      <c r="E40" s="282"/>
      <c r="F40" s="279"/>
      <c r="G40" s="282"/>
      <c r="H40" s="280"/>
      <c r="I40" s="281"/>
      <c r="J40" s="282"/>
      <c r="K40" s="282"/>
      <c r="L40" s="280"/>
      <c r="M40" s="281"/>
      <c r="N40" s="27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35">
      <c r="A41" s="189" t="s">
        <v>146</v>
      </c>
      <c r="B41" s="277"/>
      <c r="C41" s="278"/>
      <c r="D41" s="283"/>
      <c r="E41" s="283"/>
      <c r="F41" s="284"/>
      <c r="G41" s="284"/>
      <c r="H41" s="280"/>
      <c r="I41" s="281"/>
      <c r="J41" s="279"/>
      <c r="K41" s="279"/>
      <c r="L41" s="280"/>
      <c r="M41" s="281"/>
      <c r="N41" s="27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">
      <c r="A42" s="189" t="s">
        <v>147</v>
      </c>
      <c r="B42" s="278"/>
      <c r="C42" s="278"/>
      <c r="D42" s="282"/>
      <c r="E42" s="282"/>
      <c r="F42" s="279"/>
      <c r="G42" s="282"/>
      <c r="H42" s="280"/>
      <c r="I42" s="281"/>
      <c r="J42" s="279"/>
      <c r="K42" s="282"/>
      <c r="L42" s="280"/>
      <c r="M42" s="281"/>
      <c r="N42" s="27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">
      <c r="A43" s="189" t="s">
        <v>148</v>
      </c>
      <c r="B43" s="278"/>
      <c r="C43" s="278"/>
      <c r="D43" s="282"/>
      <c r="E43" s="282"/>
      <c r="F43" s="282"/>
      <c r="G43" s="282"/>
      <c r="H43" s="280"/>
      <c r="I43" s="281"/>
      <c r="J43" s="282"/>
      <c r="K43" s="282"/>
      <c r="L43" s="280"/>
      <c r="M43" s="281"/>
      <c r="N43" s="27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189" t="s">
        <v>149</v>
      </c>
      <c r="B44" s="278"/>
      <c r="C44" s="278"/>
      <c r="D44" s="282"/>
      <c r="E44" s="282"/>
      <c r="F44" s="282"/>
      <c r="G44" s="282"/>
      <c r="H44" s="280"/>
      <c r="I44" s="281"/>
      <c r="J44" s="282"/>
      <c r="K44" s="282"/>
      <c r="L44" s="280"/>
      <c r="M44" s="281"/>
      <c r="N44" s="27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">
      <c r="A45" s="189" t="s">
        <v>150</v>
      </c>
      <c r="B45" s="278"/>
      <c r="C45" s="278"/>
      <c r="D45" s="282"/>
      <c r="E45" s="282"/>
      <c r="F45" s="282"/>
      <c r="G45" s="282"/>
      <c r="H45" s="280"/>
      <c r="I45" s="281"/>
      <c r="J45" s="282"/>
      <c r="K45" s="282"/>
      <c r="L45" s="280"/>
      <c r="M45" s="281"/>
      <c r="N45" s="27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">
      <c r="A46" s="189" t="s">
        <v>151</v>
      </c>
      <c r="B46" s="277"/>
      <c r="C46" s="278"/>
      <c r="D46" s="279"/>
      <c r="E46" s="279"/>
      <c r="F46" s="279"/>
      <c r="G46" s="279"/>
      <c r="H46" s="280"/>
      <c r="I46" s="281"/>
      <c r="J46" s="279"/>
      <c r="K46" s="279"/>
      <c r="L46" s="280"/>
      <c r="M46" s="281"/>
      <c r="N46" s="27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190" t="s">
        <v>152</v>
      </c>
      <c r="B47" s="186">
        <f>SUM(B40:B46)</f>
        <v>0</v>
      </c>
      <c r="C47" s="182"/>
      <c r="D47" s="99">
        <f t="shared" ref="D47:G47" si="21">SUM(D40:D46)</f>
        <v>0</v>
      </c>
      <c r="E47" s="99">
        <f t="shared" si="21"/>
        <v>0</v>
      </c>
      <c r="F47" s="99">
        <f t="shared" si="21"/>
        <v>0</v>
      </c>
      <c r="G47" s="99">
        <f t="shared" si="21"/>
        <v>0</v>
      </c>
      <c r="H47" s="99">
        <f>SUM(D47:G47)</f>
        <v>0</v>
      </c>
      <c r="I47" s="184"/>
      <c r="J47" s="99">
        <f t="shared" ref="J47:K47" si="22">SUM(J40:J46)</f>
        <v>0</v>
      </c>
      <c r="K47" s="99">
        <f t="shared" si="22"/>
        <v>0</v>
      </c>
      <c r="L47" s="99">
        <f t="shared" ref="L47" si="23">SUM(J47,K47)</f>
        <v>0</v>
      </c>
      <c r="M47" s="184"/>
      <c r="N47" s="99">
        <f t="shared" ref="N47" si="24">SUM(H47,L47)</f>
        <v>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189"/>
      <c r="B48" s="182"/>
      <c r="C48" s="182"/>
      <c r="D48" s="164"/>
      <c r="E48" s="164"/>
      <c r="F48" s="164"/>
      <c r="G48" s="164"/>
      <c r="H48" s="183"/>
      <c r="I48" s="184"/>
      <c r="J48" s="164"/>
      <c r="K48" s="164"/>
      <c r="L48" s="183"/>
      <c r="M48" s="194"/>
      <c r="N48" s="18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181"/>
      <c r="B49" s="3"/>
      <c r="C49" s="182"/>
      <c r="D49" s="164"/>
      <c r="E49" s="164"/>
      <c r="F49" s="164"/>
      <c r="G49" s="164"/>
      <c r="H49" s="183"/>
      <c r="I49" s="184"/>
      <c r="J49" s="164"/>
      <c r="K49" s="164"/>
      <c r="L49" s="183"/>
      <c r="M49" s="194"/>
      <c r="N49" s="18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thickBot="1" x14ac:dyDescent="0.35">
      <c r="A50" s="195" t="s">
        <v>153</v>
      </c>
      <c r="B50" s="196">
        <f>SUM(B15,B22,B26,B33,B38,B47)</f>
        <v>0</v>
      </c>
      <c r="C50" s="197"/>
      <c r="D50" s="100">
        <f t="shared" ref="D50:G50" si="25">SUM(D15,D22,D26,D33,D38,D47)</f>
        <v>0</v>
      </c>
      <c r="E50" s="100">
        <f t="shared" si="25"/>
        <v>0</v>
      </c>
      <c r="F50" s="100">
        <f t="shared" si="25"/>
        <v>0</v>
      </c>
      <c r="G50" s="100">
        <f t="shared" si="25"/>
        <v>0</v>
      </c>
      <c r="H50" s="100">
        <f>SUM(D50:G50)</f>
        <v>0</v>
      </c>
      <c r="I50" s="198"/>
      <c r="J50" s="100">
        <f>SUM(J15,J22,J26,J33,J38,J47)</f>
        <v>0</v>
      </c>
      <c r="K50" s="100">
        <f>SUM(K15,K22,K26,K33,K38,K47)</f>
        <v>0</v>
      </c>
      <c r="L50" s="199">
        <f>SUM(J50,K50)</f>
        <v>0</v>
      </c>
      <c r="M50" s="200"/>
      <c r="N50" s="199">
        <f>SUM(H50,L50)</f>
        <v>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thickTop="1" x14ac:dyDescent="0.3">
      <c r="A51" s="181"/>
      <c r="B51" s="201"/>
      <c r="C51" s="164"/>
      <c r="D51" s="201"/>
      <c r="E51" s="201"/>
      <c r="F51" s="201"/>
      <c r="G51" s="201"/>
      <c r="H51" s="202"/>
      <c r="I51" s="184"/>
      <c r="J51" s="201"/>
      <c r="K51" s="201"/>
      <c r="L51" s="183"/>
      <c r="M51" s="184"/>
      <c r="N51" s="16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181"/>
      <c r="B52" s="164"/>
      <c r="C52" s="164"/>
      <c r="D52" s="164"/>
      <c r="E52" s="164"/>
      <c r="F52" s="164"/>
      <c r="G52" s="164"/>
      <c r="H52" s="183"/>
      <c r="I52" s="184"/>
      <c r="J52" s="164"/>
      <c r="K52" s="164"/>
      <c r="L52" s="183"/>
      <c r="M52" s="184"/>
      <c r="N52" s="16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181" t="s">
        <v>154</v>
      </c>
      <c r="B53" s="279"/>
      <c r="C53" s="282"/>
      <c r="D53" s="279"/>
      <c r="E53" s="279"/>
      <c r="F53" s="279"/>
      <c r="G53" s="279"/>
      <c r="H53" s="280"/>
      <c r="I53" s="281"/>
      <c r="J53" s="279"/>
      <c r="K53" s="279"/>
      <c r="L53" s="280"/>
      <c r="M53" s="281"/>
      <c r="N53" s="27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181" t="s">
        <v>155</v>
      </c>
      <c r="B54" s="282"/>
      <c r="C54" s="282"/>
      <c r="D54" s="282"/>
      <c r="E54" s="282"/>
      <c r="F54" s="282"/>
      <c r="G54" s="282"/>
      <c r="H54" s="280"/>
      <c r="I54" s="281"/>
      <c r="J54" s="282"/>
      <c r="K54" s="282"/>
      <c r="L54" s="280"/>
      <c r="M54" s="281"/>
      <c r="N54" s="27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203" t="s">
        <v>156</v>
      </c>
      <c r="B55" s="101">
        <f>SUM(B53:B54)</f>
        <v>0</v>
      </c>
      <c r="C55" s="204"/>
      <c r="D55" s="101">
        <f t="shared" ref="D55:G55" si="26">SUM(D53:D54)</f>
        <v>0</v>
      </c>
      <c r="E55" s="101">
        <f t="shared" si="26"/>
        <v>0</v>
      </c>
      <c r="F55" s="101">
        <f t="shared" si="26"/>
        <v>0</v>
      </c>
      <c r="G55" s="101">
        <f t="shared" si="26"/>
        <v>0</v>
      </c>
      <c r="H55" s="101">
        <f>SUM(D55:G55)</f>
        <v>0</v>
      </c>
      <c r="I55" s="184"/>
      <c r="J55" s="101">
        <f t="shared" ref="J55:K55" si="27">SUM(J53:J54)</f>
        <v>0</v>
      </c>
      <c r="K55" s="101">
        <f t="shared" si="27"/>
        <v>0</v>
      </c>
      <c r="L55" s="101">
        <f>SUM(J55:K55)</f>
        <v>0</v>
      </c>
      <c r="M55" s="204"/>
      <c r="N55" s="101">
        <f t="shared" ref="N55" si="28">SUM(H55,L55)</f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181"/>
      <c r="B56" s="164"/>
      <c r="C56" s="164"/>
      <c r="D56" s="164"/>
      <c r="E56" s="164"/>
      <c r="F56" s="164"/>
      <c r="G56" s="164"/>
      <c r="H56" s="183"/>
      <c r="I56" s="184"/>
      <c r="J56" s="164"/>
      <c r="K56" s="164"/>
      <c r="L56" s="183"/>
      <c r="M56" s="184"/>
      <c r="N56" s="16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181" t="s">
        <v>157</v>
      </c>
      <c r="B57" s="279"/>
      <c r="C57" s="282"/>
      <c r="D57" s="279"/>
      <c r="E57" s="279"/>
      <c r="F57" s="279"/>
      <c r="G57" s="279"/>
      <c r="H57" s="280"/>
      <c r="I57" s="281"/>
      <c r="J57" s="279"/>
      <c r="K57" s="279"/>
      <c r="L57" s="280"/>
      <c r="M57" s="281"/>
      <c r="N57" s="27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181" t="s">
        <v>158</v>
      </c>
      <c r="B58" s="279"/>
      <c r="C58" s="282"/>
      <c r="D58" s="279"/>
      <c r="E58" s="279"/>
      <c r="F58" s="279"/>
      <c r="G58" s="279"/>
      <c r="H58" s="280"/>
      <c r="I58" s="281"/>
      <c r="J58" s="279"/>
      <c r="K58" s="279"/>
      <c r="L58" s="280"/>
      <c r="M58" s="281"/>
      <c r="N58" s="27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181" t="s">
        <v>159</v>
      </c>
      <c r="B59" s="279"/>
      <c r="C59" s="282"/>
      <c r="D59" s="279"/>
      <c r="E59" s="282"/>
      <c r="F59" s="282"/>
      <c r="G59" s="279"/>
      <c r="H59" s="280"/>
      <c r="I59" s="281"/>
      <c r="J59" s="282"/>
      <c r="K59" s="282"/>
      <c r="L59" s="280"/>
      <c r="M59" s="281"/>
      <c r="N59" s="27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203" t="s">
        <v>160</v>
      </c>
      <c r="B60" s="101">
        <f>SUM(B57:B59)</f>
        <v>0</v>
      </c>
      <c r="C60" s="164"/>
      <c r="D60" s="101">
        <f t="shared" ref="D60:G60" si="29">SUM(D57:D59)</f>
        <v>0</v>
      </c>
      <c r="E60" s="101">
        <f t="shared" si="29"/>
        <v>0</v>
      </c>
      <c r="F60" s="101">
        <f t="shared" si="29"/>
        <v>0</v>
      </c>
      <c r="G60" s="101">
        <f t="shared" si="29"/>
        <v>0</v>
      </c>
      <c r="H60" s="101">
        <f>SUM(D60:G60)</f>
        <v>0</v>
      </c>
      <c r="I60" s="184"/>
      <c r="J60" s="101">
        <f t="shared" ref="J60:K60" si="30">SUM(J57:J59)</f>
        <v>0</v>
      </c>
      <c r="K60" s="101">
        <f t="shared" si="30"/>
        <v>0</v>
      </c>
      <c r="L60" s="101">
        <f t="shared" ref="L60" si="31">SUM(J60,K60)</f>
        <v>0</v>
      </c>
      <c r="M60" s="184"/>
      <c r="N60" s="101">
        <f t="shared" ref="N60" si="32">SUM(H60,L60)</f>
        <v>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181"/>
      <c r="B61" s="164"/>
      <c r="C61" s="164"/>
      <c r="D61" s="164"/>
      <c r="E61" s="164"/>
      <c r="F61" s="164"/>
      <c r="G61" s="164"/>
      <c r="H61" s="183"/>
      <c r="I61" s="184"/>
      <c r="J61" s="164"/>
      <c r="K61" s="164"/>
      <c r="L61" s="183"/>
      <c r="M61" s="184"/>
      <c r="N61" s="16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189" t="s">
        <v>161</v>
      </c>
      <c r="B62" s="279"/>
      <c r="C62" s="282"/>
      <c r="D62" s="279"/>
      <c r="E62" s="279"/>
      <c r="F62" s="279"/>
      <c r="G62" s="279"/>
      <c r="H62" s="280"/>
      <c r="I62" s="281"/>
      <c r="J62" s="279"/>
      <c r="K62" s="279"/>
      <c r="L62" s="280"/>
      <c r="M62" s="281"/>
      <c r="N62" s="27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189" t="s">
        <v>162</v>
      </c>
      <c r="B63" s="279"/>
      <c r="C63" s="282"/>
      <c r="D63" s="279"/>
      <c r="E63" s="279"/>
      <c r="F63" s="279"/>
      <c r="G63" s="279"/>
      <c r="H63" s="280"/>
      <c r="I63" s="285"/>
      <c r="J63" s="279"/>
      <c r="K63" s="279"/>
      <c r="L63" s="280"/>
      <c r="M63" s="281"/>
      <c r="N63" s="27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189" t="s">
        <v>163</v>
      </c>
      <c r="B64" s="279"/>
      <c r="C64" s="282"/>
      <c r="D64" s="282"/>
      <c r="E64" s="282"/>
      <c r="F64" s="282"/>
      <c r="G64" s="279"/>
      <c r="H64" s="280"/>
      <c r="I64" s="281"/>
      <c r="J64" s="282"/>
      <c r="K64" s="282"/>
      <c r="L64" s="280"/>
      <c r="M64" s="281"/>
      <c r="N64" s="27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203" t="s">
        <v>164</v>
      </c>
      <c r="B65" s="101">
        <f>SUM(B62:B64)</f>
        <v>0</v>
      </c>
      <c r="C65" s="164"/>
      <c r="D65" s="101">
        <f t="shared" ref="D65:G65" si="33">SUM(D62:D64)</f>
        <v>0</v>
      </c>
      <c r="E65" s="101">
        <f t="shared" si="33"/>
        <v>0</v>
      </c>
      <c r="F65" s="101">
        <f t="shared" si="33"/>
        <v>0</v>
      </c>
      <c r="G65" s="101">
        <f t="shared" si="33"/>
        <v>0</v>
      </c>
      <c r="H65" s="101">
        <f>SUM(D65:G65)</f>
        <v>0</v>
      </c>
      <c r="I65" s="184"/>
      <c r="J65" s="101">
        <f t="shared" ref="J65:K65" si="34">SUM(J62:J64)</f>
        <v>0</v>
      </c>
      <c r="K65" s="101">
        <f t="shared" si="34"/>
        <v>0</v>
      </c>
      <c r="L65" s="101">
        <f t="shared" ref="L65" si="35">SUM(J65,K65)</f>
        <v>0</v>
      </c>
      <c r="M65" s="184"/>
      <c r="N65" s="101">
        <f t="shared" ref="N65" si="36">SUM(H65,L65)</f>
        <v>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191"/>
      <c r="B66" s="164"/>
      <c r="C66" s="164"/>
      <c r="D66" s="164"/>
      <c r="E66" s="164"/>
      <c r="F66" s="164"/>
      <c r="G66" s="164"/>
      <c r="H66" s="183"/>
      <c r="I66" s="184"/>
      <c r="J66" s="164"/>
      <c r="K66" s="164"/>
      <c r="L66" s="183"/>
      <c r="M66" s="184"/>
      <c r="N66" s="16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189" t="s">
        <v>165</v>
      </c>
      <c r="B67" s="279"/>
      <c r="C67" s="282"/>
      <c r="D67" s="279"/>
      <c r="E67" s="279"/>
      <c r="F67" s="279"/>
      <c r="G67" s="279"/>
      <c r="H67" s="280"/>
      <c r="I67" s="281"/>
      <c r="J67" s="279"/>
      <c r="K67" s="279"/>
      <c r="L67" s="280"/>
      <c r="M67" s="281"/>
      <c r="N67" s="27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189" t="s">
        <v>166</v>
      </c>
      <c r="B68" s="279"/>
      <c r="C68" s="282"/>
      <c r="D68" s="279"/>
      <c r="E68" s="279"/>
      <c r="F68" s="279"/>
      <c r="G68" s="279"/>
      <c r="H68" s="280"/>
      <c r="I68" s="281"/>
      <c r="J68" s="279"/>
      <c r="K68" s="279"/>
      <c r="L68" s="280"/>
      <c r="M68" s="281"/>
      <c r="N68" s="27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189" t="s">
        <v>167</v>
      </c>
      <c r="B69" s="279"/>
      <c r="C69" s="282"/>
      <c r="D69" s="279"/>
      <c r="E69" s="279"/>
      <c r="F69" s="279"/>
      <c r="G69" s="279"/>
      <c r="H69" s="280"/>
      <c r="I69" s="281"/>
      <c r="J69" s="279"/>
      <c r="K69" s="279"/>
      <c r="L69" s="280"/>
      <c r="M69" s="281"/>
      <c r="N69" s="27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203" t="s">
        <v>168</v>
      </c>
      <c r="B70" s="101">
        <f>SUM(B67:B69)</f>
        <v>0</v>
      </c>
      <c r="C70" s="164"/>
      <c r="D70" s="101">
        <f t="shared" ref="D70:G70" si="37">SUM(D67:D69)</f>
        <v>0</v>
      </c>
      <c r="E70" s="101">
        <f t="shared" si="37"/>
        <v>0</v>
      </c>
      <c r="F70" s="101">
        <f t="shared" si="37"/>
        <v>0</v>
      </c>
      <c r="G70" s="101">
        <f t="shared" si="37"/>
        <v>0</v>
      </c>
      <c r="H70" s="101">
        <f>SUM(D70:G70)</f>
        <v>0</v>
      </c>
      <c r="I70" s="184"/>
      <c r="J70" s="101">
        <f t="shared" ref="J70:K70" si="38">SUM(J67:J69)</f>
        <v>0</v>
      </c>
      <c r="K70" s="101">
        <f t="shared" si="38"/>
        <v>0</v>
      </c>
      <c r="L70" s="101">
        <f t="shared" ref="L70" si="39">SUM(J70,K70)</f>
        <v>0</v>
      </c>
      <c r="M70" s="184"/>
      <c r="N70" s="101">
        <f t="shared" ref="N70" si="40">SUM(H70,L70)</f>
        <v>0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191"/>
      <c r="B71" s="164"/>
      <c r="C71" s="164"/>
      <c r="D71" s="164"/>
      <c r="E71" s="164"/>
      <c r="F71" s="164"/>
      <c r="G71" s="164"/>
      <c r="H71" s="183"/>
      <c r="I71" s="184"/>
      <c r="J71" s="164"/>
      <c r="K71" s="164"/>
      <c r="L71" s="183"/>
      <c r="M71" s="184"/>
      <c r="N71" s="16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189" t="s">
        <v>167</v>
      </c>
      <c r="B72" s="282"/>
      <c r="C72" s="282"/>
      <c r="D72" s="282"/>
      <c r="E72" s="282"/>
      <c r="F72" s="282"/>
      <c r="G72" s="282"/>
      <c r="H72" s="280"/>
      <c r="I72" s="281"/>
      <c r="J72" s="282"/>
      <c r="K72" s="282"/>
      <c r="L72" s="280">
        <f>SUM(J72:K72)</f>
        <v>0</v>
      </c>
      <c r="M72" s="281"/>
      <c r="N72" s="279">
        <f>SUM(H72,L72)</f>
        <v>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205" t="s">
        <v>169</v>
      </c>
      <c r="B73" s="102">
        <f>SUM(B60,B65,B70,B72)</f>
        <v>0</v>
      </c>
      <c r="C73" s="206"/>
      <c r="D73" s="102">
        <f t="shared" ref="D73:G73" si="41">SUM(D60,D65,D70,D72)</f>
        <v>0</v>
      </c>
      <c r="E73" s="102">
        <f t="shared" si="41"/>
        <v>0</v>
      </c>
      <c r="F73" s="102">
        <f t="shared" si="41"/>
        <v>0</v>
      </c>
      <c r="G73" s="102">
        <f t="shared" si="41"/>
        <v>0</v>
      </c>
      <c r="H73" s="102">
        <f>SUM(D73,E73, F73,G73)</f>
        <v>0</v>
      </c>
      <c r="I73" s="184"/>
      <c r="J73" s="102">
        <f t="shared" ref="J73:L73" si="42">SUM(J60,J65,J70,J72)</f>
        <v>0</v>
      </c>
      <c r="K73" s="102">
        <f t="shared" si="42"/>
        <v>0</v>
      </c>
      <c r="L73" s="102">
        <f t="shared" si="42"/>
        <v>0</v>
      </c>
      <c r="M73" s="206"/>
      <c r="N73" s="102">
        <f t="shared" ref="N73" si="43">SUM(H73,L73)</f>
        <v>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207"/>
      <c r="B74" s="164"/>
      <c r="C74" s="164"/>
      <c r="D74" s="164"/>
      <c r="E74" s="164"/>
      <c r="F74" s="164"/>
      <c r="G74" s="164"/>
      <c r="H74" s="183"/>
      <c r="I74" s="184"/>
      <c r="J74" s="164"/>
      <c r="K74" s="164"/>
      <c r="L74" s="183"/>
      <c r="M74" s="184"/>
      <c r="N74" s="16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208" t="s">
        <v>170</v>
      </c>
      <c r="B75" s="279"/>
      <c r="C75" s="282"/>
      <c r="D75" s="279"/>
      <c r="E75" s="279"/>
      <c r="F75" s="279"/>
      <c r="G75" s="279"/>
      <c r="H75" s="280"/>
      <c r="I75" s="281"/>
      <c r="J75" s="279"/>
      <c r="K75" s="279"/>
      <c r="L75" s="280"/>
      <c r="M75" s="281"/>
      <c r="N75" s="27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208" t="s">
        <v>171</v>
      </c>
      <c r="B76" s="282"/>
      <c r="C76" s="282"/>
      <c r="D76" s="282"/>
      <c r="E76" s="282"/>
      <c r="F76" s="282"/>
      <c r="G76" s="282"/>
      <c r="H76" s="280"/>
      <c r="I76" s="281"/>
      <c r="J76" s="282"/>
      <c r="K76" s="282"/>
      <c r="L76" s="280"/>
      <c r="M76" s="281"/>
      <c r="N76" s="27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208" t="s">
        <v>172</v>
      </c>
      <c r="B77" s="279"/>
      <c r="C77" s="282"/>
      <c r="D77" s="279"/>
      <c r="E77" s="279"/>
      <c r="F77" s="279"/>
      <c r="G77" s="279"/>
      <c r="H77" s="280"/>
      <c r="I77" s="281"/>
      <c r="J77" s="279"/>
      <c r="K77" s="279"/>
      <c r="L77" s="280"/>
      <c r="M77" s="281"/>
      <c r="N77" s="27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208" t="s">
        <v>173</v>
      </c>
      <c r="B78" s="282"/>
      <c r="C78" s="282"/>
      <c r="D78" s="282"/>
      <c r="E78" s="282"/>
      <c r="F78" s="282"/>
      <c r="G78" s="282"/>
      <c r="H78" s="280"/>
      <c r="I78" s="281"/>
      <c r="J78" s="282"/>
      <c r="K78" s="282"/>
      <c r="L78" s="280"/>
      <c r="M78" s="281"/>
      <c r="N78" s="27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209" t="s">
        <v>174</v>
      </c>
      <c r="B79" s="103">
        <f>SUM(B75:B78)</f>
        <v>0</v>
      </c>
      <c r="C79" s="210"/>
      <c r="D79" s="103">
        <f t="shared" ref="D79:G79" si="44">SUM(D75:D78)</f>
        <v>0</v>
      </c>
      <c r="E79" s="103">
        <f t="shared" si="44"/>
        <v>0</v>
      </c>
      <c r="F79" s="103">
        <f t="shared" si="44"/>
        <v>0</v>
      </c>
      <c r="G79" s="103">
        <f t="shared" si="44"/>
        <v>0</v>
      </c>
      <c r="H79" s="103">
        <f>SUM(D79:G79)</f>
        <v>0</v>
      </c>
      <c r="I79" s="184"/>
      <c r="J79" s="103">
        <f t="shared" ref="J79:K79" si="45">SUM(J75:J78)</f>
        <v>0</v>
      </c>
      <c r="K79" s="103">
        <f t="shared" si="45"/>
        <v>0</v>
      </c>
      <c r="L79" s="211">
        <f t="shared" ref="L79" si="46">SUM(J79,K79)</f>
        <v>0</v>
      </c>
      <c r="M79" s="210"/>
      <c r="N79" s="102">
        <f t="shared" ref="N79" si="47">SUM(H79,L79)</f>
        <v>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191"/>
      <c r="B80" s="212"/>
      <c r="C80" s="164"/>
      <c r="D80" s="212"/>
      <c r="E80" s="212"/>
      <c r="F80" s="212"/>
      <c r="G80" s="212"/>
      <c r="H80" s="213"/>
      <c r="I80" s="184"/>
      <c r="J80" s="212"/>
      <c r="K80" s="212"/>
      <c r="L80" s="214"/>
      <c r="M80" s="184"/>
      <c r="N80" s="21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216" t="s">
        <v>175</v>
      </c>
      <c r="B81" s="286"/>
      <c r="C81" s="282"/>
      <c r="D81" s="286"/>
      <c r="E81" s="286"/>
      <c r="F81" s="286"/>
      <c r="G81" s="286"/>
      <c r="H81" s="280"/>
      <c r="I81" s="281"/>
      <c r="J81" s="286"/>
      <c r="K81" s="286"/>
      <c r="L81" s="280"/>
      <c r="M81" s="281"/>
      <c r="N81" s="27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189" t="s">
        <v>176</v>
      </c>
      <c r="B82" s="286"/>
      <c r="C82" s="282"/>
      <c r="D82" s="286"/>
      <c r="E82" s="286"/>
      <c r="F82" s="286"/>
      <c r="G82" s="286"/>
      <c r="H82" s="280"/>
      <c r="I82" s="281"/>
      <c r="J82" s="286"/>
      <c r="K82" s="286"/>
      <c r="L82" s="280"/>
      <c r="M82" s="281"/>
      <c r="N82" s="27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189" t="s">
        <v>177</v>
      </c>
      <c r="B83" s="286"/>
      <c r="C83" s="282"/>
      <c r="D83" s="286"/>
      <c r="E83" s="286"/>
      <c r="F83" s="286"/>
      <c r="G83" s="286"/>
      <c r="H83" s="280"/>
      <c r="I83" s="281"/>
      <c r="J83" s="286"/>
      <c r="K83" s="286"/>
      <c r="L83" s="280"/>
      <c r="M83" s="281"/>
      <c r="N83" s="27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189" t="s">
        <v>178</v>
      </c>
      <c r="B84" s="287"/>
      <c r="C84" s="282"/>
      <c r="D84" s="287"/>
      <c r="E84" s="287"/>
      <c r="F84" s="287"/>
      <c r="G84" s="288"/>
      <c r="H84" s="280"/>
      <c r="I84" s="281"/>
      <c r="J84" s="287"/>
      <c r="K84" s="287"/>
      <c r="L84" s="280"/>
      <c r="M84" s="281"/>
      <c r="N84" s="27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189" t="s">
        <v>179</v>
      </c>
      <c r="B85" s="286"/>
      <c r="C85" s="282"/>
      <c r="D85" s="286"/>
      <c r="E85" s="286"/>
      <c r="F85" s="286"/>
      <c r="G85" s="286"/>
      <c r="H85" s="280"/>
      <c r="I85" s="281"/>
      <c r="J85" s="286"/>
      <c r="K85" s="286"/>
      <c r="L85" s="280"/>
      <c r="M85" s="281"/>
      <c r="N85" s="27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189" t="s">
        <v>180</v>
      </c>
      <c r="B86" s="287"/>
      <c r="C86" s="282"/>
      <c r="D86" s="287"/>
      <c r="E86" s="287"/>
      <c r="F86" s="287"/>
      <c r="G86" s="288"/>
      <c r="H86" s="280"/>
      <c r="I86" s="281"/>
      <c r="J86" s="287"/>
      <c r="K86" s="287"/>
      <c r="L86" s="280"/>
      <c r="M86" s="281"/>
      <c r="N86" s="27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189" t="s">
        <v>181</v>
      </c>
      <c r="B87" s="287"/>
      <c r="C87" s="282"/>
      <c r="D87" s="287"/>
      <c r="E87" s="287"/>
      <c r="F87" s="287"/>
      <c r="G87" s="288"/>
      <c r="H87" s="280"/>
      <c r="I87" s="281"/>
      <c r="J87" s="287"/>
      <c r="K87" s="287"/>
      <c r="L87" s="280"/>
      <c r="M87" s="281"/>
      <c r="N87" s="27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189" t="s">
        <v>182</v>
      </c>
      <c r="B88" s="279"/>
      <c r="C88" s="282"/>
      <c r="D88" s="279"/>
      <c r="E88" s="279"/>
      <c r="F88" s="279"/>
      <c r="G88" s="279"/>
      <c r="H88" s="280"/>
      <c r="I88" s="281"/>
      <c r="J88" s="279"/>
      <c r="K88" s="279"/>
      <c r="L88" s="280"/>
      <c r="M88" s="281"/>
      <c r="N88" s="27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205" t="s">
        <v>183</v>
      </c>
      <c r="B89" s="103">
        <f>SUM(B81:B88)</f>
        <v>0</v>
      </c>
      <c r="C89" s="164"/>
      <c r="D89" s="103">
        <f t="shared" ref="D89:G89" si="48">SUM(D81:D88)</f>
        <v>0</v>
      </c>
      <c r="E89" s="103">
        <f t="shared" si="48"/>
        <v>0</v>
      </c>
      <c r="F89" s="103">
        <f t="shared" si="48"/>
        <v>0</v>
      </c>
      <c r="G89" s="103">
        <f t="shared" si="48"/>
        <v>0</v>
      </c>
      <c r="H89" s="103">
        <f>SUM(D89:G89)</f>
        <v>0</v>
      </c>
      <c r="I89" s="184"/>
      <c r="J89" s="103">
        <f t="shared" ref="J89:K89" si="49">SUM(J81:J88)</f>
        <v>0</v>
      </c>
      <c r="K89" s="103">
        <f t="shared" si="49"/>
        <v>0</v>
      </c>
      <c r="L89" s="211">
        <f t="shared" ref="L89" si="50">SUM(J89,K89)</f>
        <v>0</v>
      </c>
      <c r="M89" s="210"/>
      <c r="N89" s="102">
        <f>SUM(H89:L89)</f>
        <v>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191"/>
      <c r="B90" s="212"/>
      <c r="C90" s="164"/>
      <c r="D90" s="212"/>
      <c r="E90" s="212"/>
      <c r="F90" s="212"/>
      <c r="G90" s="212"/>
      <c r="H90" s="213"/>
      <c r="I90" s="184"/>
      <c r="J90" s="212"/>
      <c r="K90" s="212"/>
      <c r="L90" s="214"/>
      <c r="M90" s="184"/>
      <c r="N90" s="215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217" t="s">
        <v>184</v>
      </c>
      <c r="B91" s="104">
        <f>SUM(B55,B73,B79,B89)</f>
        <v>0</v>
      </c>
      <c r="C91" s="204"/>
      <c r="D91" s="104">
        <f t="shared" ref="D91:G91" si="51">SUM(D55,D73,D79,D89)</f>
        <v>0</v>
      </c>
      <c r="E91" s="104">
        <f t="shared" si="51"/>
        <v>0</v>
      </c>
      <c r="F91" s="104">
        <f t="shared" si="51"/>
        <v>0</v>
      </c>
      <c r="G91" s="104">
        <f t="shared" si="51"/>
        <v>0</v>
      </c>
      <c r="H91" s="104">
        <f>SUM(D91,E91,F91,G91)</f>
        <v>0</v>
      </c>
      <c r="I91" s="184"/>
      <c r="J91" s="104">
        <f t="shared" ref="J91:K91" si="52">SUM(J55,J73,J79,J89)</f>
        <v>0</v>
      </c>
      <c r="K91" s="104">
        <f t="shared" si="52"/>
        <v>0</v>
      </c>
      <c r="L91" s="218">
        <f>SUM(J91,K91)</f>
        <v>0</v>
      </c>
      <c r="M91" s="184"/>
      <c r="N91" s="104">
        <f>SUM(H91:L91)</f>
        <v>0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219"/>
      <c r="B92" s="164"/>
      <c r="C92" s="164"/>
      <c r="D92" s="164"/>
      <c r="E92" s="164"/>
      <c r="F92" s="164"/>
      <c r="G92" s="164"/>
      <c r="H92" s="183"/>
      <c r="I92" s="184"/>
      <c r="J92" s="164"/>
      <c r="K92" s="164"/>
      <c r="L92" s="183"/>
      <c r="M92" s="184"/>
      <c r="N92" s="16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220" t="s">
        <v>185</v>
      </c>
      <c r="B93" s="105">
        <f>B50+B91</f>
        <v>0</v>
      </c>
      <c r="C93" s="105"/>
      <c r="D93" s="105">
        <f t="shared" ref="D93:G93" si="53">D50+D91</f>
        <v>0</v>
      </c>
      <c r="E93" s="105">
        <f t="shared" si="53"/>
        <v>0</v>
      </c>
      <c r="F93" s="105">
        <f t="shared" si="53"/>
        <v>0</v>
      </c>
      <c r="G93" s="105">
        <f t="shared" si="53"/>
        <v>0</v>
      </c>
      <c r="H93" s="221">
        <f>SUM(D93,E93,F93,G93)</f>
        <v>0</v>
      </c>
      <c r="I93" s="184"/>
      <c r="J93" s="105">
        <f t="shared" ref="J93:K93" si="54">J50+J91</f>
        <v>0</v>
      </c>
      <c r="K93" s="105">
        <f t="shared" si="54"/>
        <v>0</v>
      </c>
      <c r="L93" s="105">
        <f>J93+K93</f>
        <v>0</v>
      </c>
      <c r="M93" s="204"/>
      <c r="N93" s="105">
        <f>N50+N91</f>
        <v>0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181"/>
      <c r="B94" s="164"/>
      <c r="C94" s="164"/>
      <c r="D94" s="164"/>
      <c r="E94" s="164"/>
      <c r="F94" s="164"/>
      <c r="G94" s="164"/>
      <c r="H94" s="183"/>
      <c r="I94" s="184"/>
      <c r="J94" s="164"/>
      <c r="K94" s="164"/>
      <c r="L94" s="183"/>
      <c r="M94" s="184"/>
      <c r="N94" s="16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181"/>
      <c r="B95" s="164"/>
      <c r="C95" s="164"/>
      <c r="D95" s="164"/>
      <c r="E95" s="164"/>
      <c r="F95" s="164"/>
      <c r="G95" s="164"/>
      <c r="H95" s="183"/>
      <c r="I95" s="184"/>
      <c r="J95" s="164"/>
      <c r="K95" s="164"/>
      <c r="L95" s="183"/>
      <c r="M95" s="184"/>
      <c r="N95" s="16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222" t="s">
        <v>186</v>
      </c>
      <c r="B96" s="164"/>
      <c r="C96" s="164"/>
      <c r="D96" s="164"/>
      <c r="E96" s="164"/>
      <c r="F96" s="164"/>
      <c r="G96" s="164"/>
      <c r="H96" s="183"/>
      <c r="I96" s="184"/>
      <c r="J96" s="164"/>
      <c r="K96" s="164"/>
      <c r="L96" s="183"/>
      <c r="M96" s="184"/>
      <c r="N96" s="16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189" t="s">
        <v>187</v>
      </c>
      <c r="B97" s="279"/>
      <c r="C97" s="282"/>
      <c r="D97" s="279"/>
      <c r="E97" s="279"/>
      <c r="F97" s="279"/>
      <c r="G97" s="279"/>
      <c r="H97" s="280"/>
      <c r="I97" s="281"/>
      <c r="J97" s="279"/>
      <c r="K97" s="279"/>
      <c r="L97" s="280"/>
      <c r="M97" s="281"/>
      <c r="N97" s="27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189" t="s">
        <v>188</v>
      </c>
      <c r="B98" s="282"/>
      <c r="C98" s="282"/>
      <c r="D98" s="282"/>
      <c r="E98" s="282"/>
      <c r="F98" s="282"/>
      <c r="G98" s="282"/>
      <c r="H98" s="280"/>
      <c r="I98" s="281"/>
      <c r="J98" s="282"/>
      <c r="K98" s="282"/>
      <c r="L98" s="280"/>
      <c r="M98" s="281"/>
      <c r="N98" s="27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189" t="s">
        <v>189</v>
      </c>
      <c r="B99" s="279"/>
      <c r="C99" s="282"/>
      <c r="D99" s="279"/>
      <c r="E99" s="282"/>
      <c r="F99" s="279"/>
      <c r="G99" s="282"/>
      <c r="H99" s="280"/>
      <c r="I99" s="281"/>
      <c r="J99" s="282"/>
      <c r="K99" s="282"/>
      <c r="L99" s="280"/>
      <c r="M99" s="281"/>
      <c r="N99" s="27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189" t="s">
        <v>190</v>
      </c>
      <c r="B100" s="282"/>
      <c r="C100" s="282"/>
      <c r="D100" s="282"/>
      <c r="E100" s="282"/>
      <c r="F100" s="282"/>
      <c r="G100" s="282"/>
      <c r="H100" s="280"/>
      <c r="I100" s="281"/>
      <c r="J100" s="282"/>
      <c r="K100" s="282"/>
      <c r="L100" s="280"/>
      <c r="M100" s="281"/>
      <c r="N100" s="27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189" t="s">
        <v>191</v>
      </c>
      <c r="B101" s="282"/>
      <c r="C101" s="282"/>
      <c r="D101" s="282"/>
      <c r="E101" s="282"/>
      <c r="F101" s="282"/>
      <c r="G101" s="282"/>
      <c r="H101" s="280"/>
      <c r="I101" s="281"/>
      <c r="J101" s="282"/>
      <c r="K101" s="282"/>
      <c r="L101" s="280"/>
      <c r="M101" s="281"/>
      <c r="N101" s="27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189" t="s">
        <v>192</v>
      </c>
      <c r="B102" s="282"/>
      <c r="C102" s="282"/>
      <c r="D102" s="282"/>
      <c r="E102" s="282"/>
      <c r="F102" s="282"/>
      <c r="G102" s="282"/>
      <c r="H102" s="280"/>
      <c r="I102" s="281"/>
      <c r="J102" s="282"/>
      <c r="K102" s="282"/>
      <c r="L102" s="280"/>
      <c r="M102" s="281"/>
      <c r="N102" s="27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223" t="s">
        <v>193</v>
      </c>
      <c r="B103" s="282"/>
      <c r="C103" s="282"/>
      <c r="D103" s="282"/>
      <c r="E103" s="282"/>
      <c r="F103" s="282"/>
      <c r="G103" s="282"/>
      <c r="H103" s="280"/>
      <c r="I103" s="281"/>
      <c r="J103" s="282"/>
      <c r="K103" s="282"/>
      <c r="L103" s="280"/>
      <c r="M103" s="281"/>
      <c r="N103" s="27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189" t="s">
        <v>194</v>
      </c>
      <c r="B104" s="279"/>
      <c r="C104" s="282"/>
      <c r="D104" s="282"/>
      <c r="E104" s="282"/>
      <c r="F104" s="282"/>
      <c r="G104" s="282"/>
      <c r="H104" s="280"/>
      <c r="I104" s="281"/>
      <c r="J104" s="282"/>
      <c r="K104" s="282"/>
      <c r="L104" s="280"/>
      <c r="M104" s="281"/>
      <c r="N104" s="27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189" t="s">
        <v>195</v>
      </c>
      <c r="B105" s="282"/>
      <c r="C105" s="282"/>
      <c r="D105" s="282"/>
      <c r="E105" s="282"/>
      <c r="F105" s="282"/>
      <c r="G105" s="282"/>
      <c r="H105" s="280"/>
      <c r="I105" s="281"/>
      <c r="J105" s="282"/>
      <c r="K105" s="282"/>
      <c r="L105" s="280"/>
      <c r="M105" s="281"/>
      <c r="N105" s="27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189" t="s">
        <v>196</v>
      </c>
      <c r="B106" s="282"/>
      <c r="C106" s="282"/>
      <c r="D106" s="282"/>
      <c r="E106" s="282"/>
      <c r="F106" s="282"/>
      <c r="G106" s="282"/>
      <c r="H106" s="280"/>
      <c r="I106" s="281"/>
      <c r="J106" s="282"/>
      <c r="K106" s="282"/>
      <c r="L106" s="280"/>
      <c r="M106" s="281"/>
      <c r="N106" s="27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223" t="s">
        <v>197</v>
      </c>
      <c r="B107" s="282"/>
      <c r="C107" s="282"/>
      <c r="D107" s="282"/>
      <c r="E107" s="282"/>
      <c r="F107" s="282"/>
      <c r="G107" s="282"/>
      <c r="H107" s="280"/>
      <c r="I107" s="281"/>
      <c r="J107" s="282"/>
      <c r="K107" s="282"/>
      <c r="L107" s="280"/>
      <c r="M107" s="281"/>
      <c r="N107" s="27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222" t="s">
        <v>198</v>
      </c>
      <c r="B108" s="106">
        <f>SUM(B97:B107)</f>
        <v>0</v>
      </c>
      <c r="C108" s="224"/>
      <c r="D108" s="106">
        <f t="shared" ref="D108:G108" si="55">SUM(D97:D107)</f>
        <v>0</v>
      </c>
      <c r="E108" s="106">
        <f t="shared" si="55"/>
        <v>0</v>
      </c>
      <c r="F108" s="106">
        <f t="shared" si="55"/>
        <v>0</v>
      </c>
      <c r="G108" s="106">
        <f t="shared" si="55"/>
        <v>0</v>
      </c>
      <c r="H108" s="106">
        <f>SUM(D108:G108)</f>
        <v>0</v>
      </c>
      <c r="I108" s="184"/>
      <c r="J108" s="106">
        <f t="shared" ref="J108:K108" si="56">SUM(J97:J107)</f>
        <v>0</v>
      </c>
      <c r="K108" s="106">
        <f t="shared" si="56"/>
        <v>0</v>
      </c>
      <c r="L108" s="225">
        <f t="shared" ref="L108" si="57">SUM(J108,K108)</f>
        <v>0</v>
      </c>
      <c r="M108" s="184"/>
      <c r="N108" s="108">
        <f>SUM(N97:N107)</f>
        <v>0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191"/>
      <c r="B109" s="164"/>
      <c r="C109" s="164"/>
      <c r="D109" s="164"/>
      <c r="E109" s="164"/>
      <c r="F109" s="164"/>
      <c r="G109" s="164"/>
      <c r="H109" s="183"/>
      <c r="I109" s="184"/>
      <c r="J109" s="164"/>
      <c r="K109" s="164"/>
      <c r="L109" s="183"/>
      <c r="M109" s="184"/>
      <c r="N109" s="16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189" t="s">
        <v>199</v>
      </c>
      <c r="B110" s="289"/>
      <c r="C110" s="282"/>
      <c r="D110" s="282"/>
      <c r="E110" s="282"/>
      <c r="F110" s="282"/>
      <c r="G110" s="282"/>
      <c r="H110" s="280"/>
      <c r="I110" s="281"/>
      <c r="J110" s="282"/>
      <c r="K110" s="282"/>
      <c r="L110" s="280"/>
      <c r="M110" s="281"/>
      <c r="N110" s="27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189" t="s">
        <v>200</v>
      </c>
      <c r="B111" s="290"/>
      <c r="C111" s="282"/>
      <c r="D111" s="282"/>
      <c r="E111" s="282"/>
      <c r="F111" s="282"/>
      <c r="G111" s="282"/>
      <c r="H111" s="280"/>
      <c r="I111" s="281"/>
      <c r="J111" s="282"/>
      <c r="K111" s="282"/>
      <c r="L111" s="280"/>
      <c r="M111" s="281"/>
      <c r="N111" s="27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222" t="s">
        <v>201</v>
      </c>
      <c r="B112" s="106">
        <f>SUM(B110:B111)</f>
        <v>0</v>
      </c>
      <c r="C112" s="204"/>
      <c r="D112" s="106">
        <f t="shared" ref="D112:G112" si="58">SUM(D110:D111)</f>
        <v>0</v>
      </c>
      <c r="E112" s="106">
        <f t="shared" si="58"/>
        <v>0</v>
      </c>
      <c r="F112" s="106">
        <f t="shared" si="58"/>
        <v>0</v>
      </c>
      <c r="G112" s="106">
        <f t="shared" si="58"/>
        <v>0</v>
      </c>
      <c r="H112" s="106">
        <f>SUM(D112:G112)</f>
        <v>0</v>
      </c>
      <c r="I112" s="184"/>
      <c r="J112" s="106">
        <f t="shared" ref="J112:K112" si="59">SUM(J110:J111)</f>
        <v>0</v>
      </c>
      <c r="K112" s="106">
        <f t="shared" si="59"/>
        <v>0</v>
      </c>
      <c r="L112" s="225">
        <f t="shared" ref="L112" si="60">SUM(J112,K112)</f>
        <v>0</v>
      </c>
      <c r="M112" s="184"/>
      <c r="N112" s="225">
        <f t="shared" ref="N112" si="61">SUM(H112,L112)</f>
        <v>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191"/>
      <c r="B113" s="212"/>
      <c r="C113" s="164"/>
      <c r="D113" s="212"/>
      <c r="E113" s="212"/>
      <c r="F113" s="212"/>
      <c r="G113" s="212"/>
      <c r="H113" s="213"/>
      <c r="I113" s="184"/>
      <c r="J113" s="212"/>
      <c r="K113" s="212"/>
      <c r="L113" s="214"/>
      <c r="M113" s="184"/>
      <c r="N113" s="22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189" t="s">
        <v>202</v>
      </c>
      <c r="B114" s="286"/>
      <c r="C114" s="282"/>
      <c r="D114" s="287"/>
      <c r="E114" s="287"/>
      <c r="F114" s="287"/>
      <c r="G114" s="287"/>
      <c r="H114" s="280"/>
      <c r="I114" s="281"/>
      <c r="J114" s="287"/>
      <c r="K114" s="287"/>
      <c r="L114" s="280"/>
      <c r="M114" s="281"/>
      <c r="N114" s="27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189" t="s">
        <v>203</v>
      </c>
      <c r="B115" s="286"/>
      <c r="C115" s="282"/>
      <c r="D115" s="286"/>
      <c r="E115" s="286"/>
      <c r="F115" s="286"/>
      <c r="G115" s="286"/>
      <c r="H115" s="280"/>
      <c r="I115" s="281"/>
      <c r="J115" s="286"/>
      <c r="K115" s="286"/>
      <c r="L115" s="280"/>
      <c r="M115" s="281"/>
      <c r="N115" s="27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227" t="s">
        <v>204</v>
      </c>
      <c r="B116" s="282"/>
      <c r="C116" s="282"/>
      <c r="D116" s="282"/>
      <c r="E116" s="282"/>
      <c r="F116" s="282"/>
      <c r="G116" s="282"/>
      <c r="H116" s="280"/>
      <c r="I116" s="281"/>
      <c r="J116" s="282"/>
      <c r="K116" s="282"/>
      <c r="L116" s="280"/>
      <c r="M116" s="281"/>
      <c r="N116" s="27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222" t="s">
        <v>205</v>
      </c>
      <c r="B117" s="107">
        <f>SUM(B114:B116)</f>
        <v>0</v>
      </c>
      <c r="C117" s="164"/>
      <c r="D117" s="107">
        <f t="shared" ref="D117:G117" si="62">SUM(D114:D116)</f>
        <v>0</v>
      </c>
      <c r="E117" s="107">
        <f t="shared" si="62"/>
        <v>0</v>
      </c>
      <c r="F117" s="107">
        <f t="shared" si="62"/>
        <v>0</v>
      </c>
      <c r="G117" s="107">
        <f t="shared" si="62"/>
        <v>0</v>
      </c>
      <c r="H117" s="106">
        <f>SUM(D117:G117)</f>
        <v>0</v>
      </c>
      <c r="I117" s="184"/>
      <c r="J117" s="107">
        <f t="shared" ref="J117:K117" si="63">SUM(J114:J116)</f>
        <v>0</v>
      </c>
      <c r="K117" s="107">
        <f t="shared" si="63"/>
        <v>0</v>
      </c>
      <c r="L117" s="225">
        <f t="shared" ref="L117" si="64">SUM(J117,K117)</f>
        <v>0</v>
      </c>
      <c r="M117" s="184"/>
      <c r="N117" s="225">
        <f t="shared" ref="N117" si="65">SUM(H117,L117)</f>
        <v>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191"/>
      <c r="B118" s="164"/>
      <c r="C118" s="164"/>
      <c r="D118" s="164"/>
      <c r="E118" s="164"/>
      <c r="F118" s="164"/>
      <c r="G118" s="164"/>
      <c r="H118" s="183"/>
      <c r="I118" s="184"/>
      <c r="J118" s="164"/>
      <c r="K118" s="164"/>
      <c r="L118" s="183"/>
      <c r="M118" s="184"/>
      <c r="N118" s="16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189" t="s">
        <v>206</v>
      </c>
      <c r="B119" s="282"/>
      <c r="C119" s="282"/>
      <c r="D119" s="282"/>
      <c r="E119" s="282"/>
      <c r="F119" s="282"/>
      <c r="G119" s="282"/>
      <c r="H119" s="280"/>
      <c r="I119" s="281"/>
      <c r="J119" s="282"/>
      <c r="K119" s="282"/>
      <c r="L119" s="280"/>
      <c r="M119" s="281"/>
      <c r="N119" s="27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189" t="s">
        <v>207</v>
      </c>
      <c r="B120" s="282"/>
      <c r="C120" s="282"/>
      <c r="D120" s="282"/>
      <c r="E120" s="282"/>
      <c r="F120" s="282"/>
      <c r="G120" s="282"/>
      <c r="H120" s="280"/>
      <c r="I120" s="281"/>
      <c r="J120" s="282"/>
      <c r="K120" s="282"/>
      <c r="L120" s="280"/>
      <c r="M120" s="281"/>
      <c r="N120" s="27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222" t="s">
        <v>208</v>
      </c>
      <c r="B121" s="108">
        <f>SUM(B119:B120)</f>
        <v>0</v>
      </c>
      <c r="C121" s="164"/>
      <c r="D121" s="108">
        <f t="shared" ref="D121:G121" si="66">SUM(D119:D120)</f>
        <v>0</v>
      </c>
      <c r="E121" s="108">
        <f t="shared" si="66"/>
        <v>0</v>
      </c>
      <c r="F121" s="108">
        <f t="shared" si="66"/>
        <v>0</v>
      </c>
      <c r="G121" s="108">
        <f t="shared" si="66"/>
        <v>0</v>
      </c>
      <c r="H121" s="108">
        <f>SUM(D121,E121, F121,G121)</f>
        <v>0</v>
      </c>
      <c r="I121" s="184"/>
      <c r="J121" s="108">
        <f t="shared" ref="J121:K121" si="67">SUM(J119:J120)</f>
        <v>0</v>
      </c>
      <c r="K121" s="108">
        <f t="shared" si="67"/>
        <v>0</v>
      </c>
      <c r="L121" s="225">
        <f t="shared" ref="L121" si="68">SUM(J121,K121)</f>
        <v>0</v>
      </c>
      <c r="M121" s="184"/>
      <c r="N121" s="225">
        <f t="shared" ref="N121" si="69">SUM(H121,L121)</f>
        <v>0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219"/>
      <c r="B122" s="164"/>
      <c r="C122" s="164"/>
      <c r="D122" s="164"/>
      <c r="E122" s="164"/>
      <c r="F122" s="164"/>
      <c r="G122" s="164"/>
      <c r="H122" s="183"/>
      <c r="I122" s="184"/>
      <c r="J122" s="164"/>
      <c r="K122" s="164"/>
      <c r="L122" s="183"/>
      <c r="M122" s="184"/>
      <c r="N122" s="16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228" t="s">
        <v>209</v>
      </c>
      <c r="B123" s="291"/>
      <c r="C123" s="292"/>
      <c r="D123" s="292"/>
      <c r="E123" s="292"/>
      <c r="F123" s="292"/>
      <c r="G123" s="291"/>
      <c r="H123" s="291">
        <f>SUM(D123:G123)</f>
        <v>0</v>
      </c>
      <c r="I123" s="281"/>
      <c r="J123" s="292"/>
      <c r="K123" s="292"/>
      <c r="L123" s="292">
        <f>SUM(J123:K123)</f>
        <v>0</v>
      </c>
      <c r="M123" s="292"/>
      <c r="N123" s="291">
        <f>M123+H123</f>
        <v>0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181"/>
      <c r="B124" s="164"/>
      <c r="C124" s="164"/>
      <c r="D124" s="164"/>
      <c r="E124" s="164"/>
      <c r="F124" s="164"/>
      <c r="G124" s="164"/>
      <c r="H124" s="183"/>
      <c r="I124" s="184"/>
      <c r="J124" s="164"/>
      <c r="K124" s="164"/>
      <c r="L124" s="183"/>
      <c r="M124" s="184"/>
      <c r="N124" s="16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181"/>
      <c r="B125" s="164"/>
      <c r="C125" s="164"/>
      <c r="D125" s="164"/>
      <c r="E125" s="164"/>
      <c r="F125" s="164"/>
      <c r="G125" s="164"/>
      <c r="H125" s="183"/>
      <c r="I125" s="184"/>
      <c r="J125" s="164"/>
      <c r="K125" s="164"/>
      <c r="L125" s="183"/>
      <c r="M125" s="184"/>
      <c r="N125" s="16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thickBot="1" x14ac:dyDescent="0.35">
      <c r="A126" s="229" t="s">
        <v>210</v>
      </c>
      <c r="B126" s="109">
        <f>SUM(B93,B108,B112,B117,B121,B123)</f>
        <v>0</v>
      </c>
      <c r="C126" s="230"/>
      <c r="D126" s="109">
        <f t="shared" ref="D126:G126" si="70">SUM(D93,D108,D112,D117,D121,D123)</f>
        <v>0</v>
      </c>
      <c r="E126" s="109">
        <f t="shared" si="70"/>
        <v>0</v>
      </c>
      <c r="F126" s="109">
        <f t="shared" si="70"/>
        <v>0</v>
      </c>
      <c r="G126" s="109">
        <f t="shared" si="70"/>
        <v>0</v>
      </c>
      <c r="H126" s="109">
        <f>SUM(D126:G126)</f>
        <v>0</v>
      </c>
      <c r="I126" s="184"/>
      <c r="J126" s="109">
        <f t="shared" ref="J126:K126" si="71">SUM(J93,J108,J112,J117,J121,J123)</f>
        <v>0</v>
      </c>
      <c r="K126" s="109">
        <f t="shared" si="71"/>
        <v>0</v>
      </c>
      <c r="L126" s="231">
        <f>SUM(J126,K126)</f>
        <v>0</v>
      </c>
      <c r="M126" s="232"/>
      <c r="N126" s="231">
        <f>SUM(H126,L126)</f>
        <v>0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thickTop="1" x14ac:dyDescent="0.3">
      <c r="A127" s="223"/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177"/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17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17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234" t="s">
        <v>211</v>
      </c>
      <c r="B131" s="365" t="s">
        <v>212</v>
      </c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1.5" customHeight="1" x14ac:dyDescent="0.35">
      <c r="A132" s="235" t="s">
        <v>213</v>
      </c>
      <c r="B132" s="354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41.25" customHeight="1" x14ac:dyDescent="0.35">
      <c r="A133" s="235" t="s">
        <v>214</v>
      </c>
      <c r="B133" s="354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.75" customHeight="1" x14ac:dyDescent="0.35">
      <c r="A134" s="235" t="s">
        <v>215</v>
      </c>
      <c r="B134" s="354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.75" customHeight="1" x14ac:dyDescent="0.35">
      <c r="A135" s="235" t="s">
        <v>216</v>
      </c>
      <c r="B135" s="354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.75" customHeight="1" x14ac:dyDescent="0.35">
      <c r="A136" s="235" t="s">
        <v>217</v>
      </c>
      <c r="B136" s="354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.75" customHeight="1" x14ac:dyDescent="0.35">
      <c r="A137" s="235" t="s">
        <v>218</v>
      </c>
      <c r="B137" s="354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.75" customHeight="1" x14ac:dyDescent="0.35">
      <c r="A138" s="235" t="s">
        <v>219</v>
      </c>
      <c r="B138" s="354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.75" customHeight="1" x14ac:dyDescent="0.35">
      <c r="A139" s="236" t="s">
        <v>220</v>
      </c>
      <c r="B139" s="355"/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44.25" customHeight="1" x14ac:dyDescent="0.35">
      <c r="A140" s="236" t="s">
        <v>221</v>
      </c>
      <c r="B140" s="355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.75" customHeight="1" x14ac:dyDescent="0.35">
      <c r="A141" s="237" t="s">
        <v>222</v>
      </c>
      <c r="B141" s="354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.75" customHeight="1" x14ac:dyDescent="0.35">
      <c r="A142" s="235" t="s">
        <v>223</v>
      </c>
      <c r="B142" s="354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.75" customHeight="1" x14ac:dyDescent="0.35">
      <c r="A143" s="235" t="s">
        <v>224</v>
      </c>
      <c r="B143" s="352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5">
      <c r="A144" s="235"/>
      <c r="B144" s="352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.75" customHeight="1" x14ac:dyDescent="0.35">
      <c r="A145" s="235" t="s">
        <v>225</v>
      </c>
      <c r="B145" s="352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.75" customHeight="1" x14ac:dyDescent="0.35">
      <c r="A146" s="235" t="s">
        <v>226</v>
      </c>
      <c r="B146" s="352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.75" customHeight="1" x14ac:dyDescent="0.35">
      <c r="A147" s="235" t="s">
        <v>227</v>
      </c>
      <c r="B147" s="352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.75" customHeight="1" x14ac:dyDescent="0.35">
      <c r="A148" s="235" t="s">
        <v>228</v>
      </c>
      <c r="B148" s="352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.75" customHeight="1" x14ac:dyDescent="0.35">
      <c r="A149" s="235" t="s">
        <v>229</v>
      </c>
      <c r="B149" s="352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.75" customHeight="1" x14ac:dyDescent="0.35">
      <c r="A150" s="235" t="s">
        <v>230</v>
      </c>
      <c r="B150" s="352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5">
      <c r="A151" s="235"/>
      <c r="B151" s="352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238"/>
      <c r="B152" s="353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.75" customHeight="1" x14ac:dyDescent="0.35">
      <c r="A153" s="235" t="s">
        <v>231</v>
      </c>
      <c r="B153" s="353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3"/>
      <c r="B154" s="349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3"/>
      <c r="B155" s="351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239" t="s">
        <v>232</v>
      </c>
      <c r="B157" s="240" t="str">
        <f>REPT('[1]Informacije o klubu'!B35,1)</f>
        <v/>
      </c>
      <c r="C157" s="239"/>
      <c r="D157" s="239"/>
      <c r="E157" s="3"/>
      <c r="F157" s="17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239" t="s">
        <v>104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240" t="str">
        <f>REPT('[1]Informacije o klubu'!B11,1)</f>
        <v/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15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241" t="s">
        <v>105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32">
    <mergeCell ref="B135:N135"/>
    <mergeCell ref="A1:D1"/>
    <mergeCell ref="A2:D2"/>
    <mergeCell ref="A7:A8"/>
    <mergeCell ref="B7:B8"/>
    <mergeCell ref="D7:H7"/>
    <mergeCell ref="J7:L7"/>
    <mergeCell ref="N7:N8"/>
    <mergeCell ref="B131:N131"/>
    <mergeCell ref="B132:N132"/>
    <mergeCell ref="B133:N133"/>
    <mergeCell ref="B134:N134"/>
    <mergeCell ref="B147:N147"/>
    <mergeCell ref="B136:N136"/>
    <mergeCell ref="B137:N137"/>
    <mergeCell ref="B138:N138"/>
    <mergeCell ref="B139:N139"/>
    <mergeCell ref="B140:N140"/>
    <mergeCell ref="B141:N141"/>
    <mergeCell ref="B142:N142"/>
    <mergeCell ref="B143:N143"/>
    <mergeCell ref="B144:N144"/>
    <mergeCell ref="B145:N145"/>
    <mergeCell ref="B146:N146"/>
    <mergeCell ref="B154:N154"/>
    <mergeCell ref="B155:N155"/>
    <mergeCell ref="B148:N148"/>
    <mergeCell ref="B149:N149"/>
    <mergeCell ref="B150:N150"/>
    <mergeCell ref="B151:N151"/>
    <mergeCell ref="B152:N152"/>
    <mergeCell ref="B153:N153"/>
  </mergeCells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1CCF-2133-4608-A23E-F64782F72EA4}">
  <sheetPr>
    <tabColor theme="3"/>
  </sheetPr>
  <dimension ref="A1:Z1001"/>
  <sheetViews>
    <sheetView workbookViewId="0">
      <pane ySplit="8" topLeftCell="A35" activePane="bottomLeft" state="frozen"/>
      <selection activeCell="A58" sqref="A58"/>
      <selection pane="bottomLeft" activeCell="C47" sqref="C47"/>
    </sheetView>
  </sheetViews>
  <sheetFormatPr defaultColWidth="12.54296875" defaultRowHeight="12.5" x14ac:dyDescent="0.25"/>
  <cols>
    <col min="1" max="1" width="66.26953125" style="25" customWidth="1"/>
    <col min="2" max="4" width="15.453125" style="25" customWidth="1"/>
    <col min="5" max="5" width="15.7265625" style="25" customWidth="1"/>
    <col min="6" max="6" width="15.453125" style="25" customWidth="1"/>
    <col min="7" max="7" width="18.81640625" style="25" customWidth="1"/>
    <col min="8" max="8" width="1.26953125" style="25" customWidth="1"/>
    <col min="9" max="9" width="15.453125" style="25" customWidth="1"/>
    <col min="10" max="10" width="15.7265625" style="25" customWidth="1"/>
    <col min="11" max="11" width="17.1796875" style="25" customWidth="1"/>
    <col min="12" max="12" width="1.26953125" style="25" customWidth="1"/>
    <col min="13" max="13" width="19.81640625" style="25" customWidth="1"/>
    <col min="14" max="26" width="9.1796875" style="25" customWidth="1"/>
    <col min="27" max="16384" width="12.54296875" style="25"/>
  </cols>
  <sheetData>
    <row r="1" spans="1:26" ht="14.25" customHeight="1" x14ac:dyDescent="0.35">
      <c r="A1" s="370" t="s">
        <v>30</v>
      </c>
      <c r="B1" s="336"/>
      <c r="C1" s="3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4.25" customHeight="1" x14ac:dyDescent="0.35">
      <c r="A2" s="371"/>
      <c r="B2" s="347"/>
      <c r="C2" s="372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4.25" customHeight="1" x14ac:dyDescent="0.3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32.25" customHeight="1" x14ac:dyDescent="0.35">
      <c r="A4" s="373" t="s">
        <v>233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137"/>
      <c r="M4" s="13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4.25" customHeight="1" x14ac:dyDescent="0.35">
      <c r="A5" s="30" t="s">
        <v>234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32"/>
      <c r="O5" s="32"/>
      <c r="P5" s="32"/>
      <c r="Q5" s="32"/>
      <c r="R5" s="27"/>
      <c r="S5" s="27"/>
      <c r="T5" s="27"/>
      <c r="U5" s="27"/>
      <c r="V5" s="27"/>
      <c r="W5" s="27"/>
      <c r="X5" s="27"/>
      <c r="Y5" s="27"/>
      <c r="Z5" s="27"/>
    </row>
    <row r="6" spans="1:26" ht="14.25" customHeight="1" x14ac:dyDescent="0.3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32"/>
      <c r="O6" s="32"/>
      <c r="P6" s="32"/>
      <c r="Q6" s="32"/>
      <c r="R6" s="27"/>
      <c r="S6" s="27"/>
      <c r="T6" s="27"/>
      <c r="U6" s="27"/>
      <c r="V6" s="27"/>
      <c r="W6" s="27"/>
      <c r="X6" s="27"/>
      <c r="Y6" s="27"/>
      <c r="Z6" s="27"/>
    </row>
    <row r="7" spans="1:26" ht="27.75" customHeight="1" x14ac:dyDescent="0.35">
      <c r="A7" s="242" t="s">
        <v>34</v>
      </c>
      <c r="B7" s="368" t="s">
        <v>235</v>
      </c>
      <c r="C7" s="374" t="s">
        <v>236</v>
      </c>
      <c r="D7" s="347"/>
      <c r="E7" s="347"/>
      <c r="F7" s="347"/>
      <c r="G7" s="372"/>
      <c r="H7" s="243"/>
      <c r="I7" s="375" t="s">
        <v>237</v>
      </c>
      <c r="J7" s="347"/>
      <c r="K7" s="372"/>
      <c r="L7" s="138"/>
      <c r="M7" s="368" t="s">
        <v>238</v>
      </c>
      <c r="N7" s="32"/>
      <c r="O7" s="32"/>
      <c r="P7" s="32"/>
      <c r="Q7" s="32"/>
      <c r="R7" s="27"/>
      <c r="S7" s="27"/>
      <c r="T7" s="27"/>
      <c r="U7" s="27"/>
      <c r="V7" s="27"/>
      <c r="W7" s="27"/>
      <c r="X7" s="27"/>
      <c r="Y7" s="27"/>
      <c r="Z7" s="27"/>
    </row>
    <row r="8" spans="1:26" ht="44.25" customHeight="1" x14ac:dyDescent="0.35">
      <c r="A8" s="244"/>
      <c r="B8" s="345"/>
      <c r="C8" s="33" t="s">
        <v>239</v>
      </c>
      <c r="D8" s="33" t="s">
        <v>240</v>
      </c>
      <c r="E8" s="33" t="s">
        <v>241</v>
      </c>
      <c r="F8" s="33" t="s">
        <v>242</v>
      </c>
      <c r="G8" s="34" t="s">
        <v>243</v>
      </c>
      <c r="H8" s="168"/>
      <c r="I8" s="33" t="s">
        <v>244</v>
      </c>
      <c r="J8" s="33" t="s">
        <v>245</v>
      </c>
      <c r="K8" s="34" t="s">
        <v>118</v>
      </c>
      <c r="L8" s="140"/>
      <c r="M8" s="345"/>
      <c r="N8" s="32"/>
      <c r="O8" s="32"/>
      <c r="P8" s="32"/>
      <c r="Q8" s="32"/>
      <c r="R8" s="27"/>
      <c r="S8" s="27"/>
      <c r="T8" s="27"/>
      <c r="U8" s="27"/>
      <c r="V8" s="27"/>
      <c r="W8" s="27"/>
      <c r="X8" s="27"/>
      <c r="Y8" s="27"/>
      <c r="Z8" s="27"/>
    </row>
    <row r="9" spans="1:26" ht="15" customHeight="1" x14ac:dyDescent="0.35">
      <c r="A9" s="245" t="s">
        <v>246</v>
      </c>
      <c r="B9" s="165"/>
      <c r="C9" s="165"/>
      <c r="D9" s="165"/>
      <c r="E9" s="165"/>
      <c r="F9" s="166"/>
      <c r="G9" s="166"/>
      <c r="H9" s="141"/>
      <c r="I9" s="165"/>
      <c r="J9" s="165"/>
      <c r="K9" s="165"/>
      <c r="L9" s="165"/>
      <c r="M9" s="165"/>
      <c r="N9" s="32"/>
      <c r="O9" s="32"/>
      <c r="P9" s="32"/>
      <c r="Q9" s="32"/>
      <c r="R9" s="27"/>
      <c r="S9" s="27"/>
      <c r="T9" s="27"/>
      <c r="U9" s="27"/>
      <c r="V9" s="27"/>
      <c r="W9" s="27"/>
      <c r="X9" s="27"/>
      <c r="Y9" s="27"/>
      <c r="Z9" s="27"/>
    </row>
    <row r="10" spans="1:26" ht="15" customHeight="1" x14ac:dyDescent="0.35">
      <c r="A10" s="246" t="s">
        <v>247</v>
      </c>
      <c r="B10" s="311"/>
      <c r="C10" s="312"/>
      <c r="D10" s="312"/>
      <c r="E10" s="311"/>
      <c r="F10" s="311"/>
      <c r="G10" s="311"/>
      <c r="H10" s="313"/>
      <c r="I10" s="311"/>
      <c r="J10" s="311"/>
      <c r="K10" s="311"/>
      <c r="L10" s="314"/>
      <c r="M10" s="311"/>
      <c r="N10" s="32"/>
      <c r="O10" s="32"/>
      <c r="P10" s="32"/>
      <c r="Q10" s="32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" customHeight="1" x14ac:dyDescent="0.35">
      <c r="A11" s="246" t="s">
        <v>248</v>
      </c>
      <c r="B11" s="311"/>
      <c r="C11" s="312"/>
      <c r="D11" s="312"/>
      <c r="E11" s="311"/>
      <c r="F11" s="311"/>
      <c r="G11" s="311"/>
      <c r="H11" s="313"/>
      <c r="I11" s="311"/>
      <c r="J11" s="311"/>
      <c r="K11" s="311"/>
      <c r="L11" s="314"/>
      <c r="M11" s="311"/>
      <c r="N11" s="32"/>
      <c r="O11" s="32"/>
      <c r="P11" s="32"/>
      <c r="Q11" s="32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" customHeight="1" x14ac:dyDescent="0.35">
      <c r="A12" s="246" t="s">
        <v>249</v>
      </c>
      <c r="B12" s="311"/>
      <c r="C12" s="315"/>
      <c r="D12" s="312"/>
      <c r="E12" s="311"/>
      <c r="F12" s="311"/>
      <c r="G12" s="311"/>
      <c r="H12" s="313"/>
      <c r="I12" s="314"/>
      <c r="J12" s="311"/>
      <c r="K12" s="311"/>
      <c r="L12" s="314"/>
      <c r="M12" s="311"/>
      <c r="N12" s="32"/>
      <c r="O12" s="32"/>
      <c r="P12" s="32"/>
      <c r="Q12" s="32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" customHeight="1" x14ac:dyDescent="0.35">
      <c r="A13" s="246" t="s">
        <v>250</v>
      </c>
      <c r="B13" s="311"/>
      <c r="C13" s="312"/>
      <c r="D13" s="312"/>
      <c r="E13" s="312"/>
      <c r="F13" s="312"/>
      <c r="G13" s="311"/>
      <c r="H13" s="313"/>
      <c r="I13" s="312"/>
      <c r="J13" s="312"/>
      <c r="K13" s="311"/>
      <c r="L13" s="314"/>
      <c r="M13" s="311"/>
      <c r="N13" s="32"/>
      <c r="O13" s="32"/>
      <c r="P13" s="32"/>
      <c r="Q13" s="32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" customHeight="1" x14ac:dyDescent="0.35">
      <c r="A14" s="246" t="s">
        <v>251</v>
      </c>
      <c r="B14" s="311"/>
      <c r="C14" s="312"/>
      <c r="D14" s="312"/>
      <c r="E14" s="311"/>
      <c r="F14" s="311"/>
      <c r="G14" s="311"/>
      <c r="H14" s="313"/>
      <c r="I14" s="312"/>
      <c r="J14" s="312"/>
      <c r="K14" s="311"/>
      <c r="L14" s="314"/>
      <c r="M14" s="311"/>
      <c r="N14" s="32"/>
      <c r="O14" s="32"/>
      <c r="P14" s="32"/>
      <c r="Q14" s="32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" customHeight="1" x14ac:dyDescent="0.35">
      <c r="A15" s="246" t="s">
        <v>252</v>
      </c>
      <c r="B15" s="311"/>
      <c r="C15" s="312"/>
      <c r="D15" s="312"/>
      <c r="E15" s="311"/>
      <c r="F15" s="311"/>
      <c r="G15" s="311"/>
      <c r="H15" s="313"/>
      <c r="I15" s="311"/>
      <c r="J15" s="311"/>
      <c r="K15" s="311"/>
      <c r="L15" s="314"/>
      <c r="M15" s="311"/>
      <c r="N15" s="32"/>
      <c r="O15" s="32"/>
      <c r="P15" s="32"/>
      <c r="Q15" s="32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4.25" customHeight="1" x14ac:dyDescent="0.35">
      <c r="A16" s="247" t="s">
        <v>253</v>
      </c>
      <c r="B16" s="311"/>
      <c r="C16" s="312"/>
      <c r="D16" s="312"/>
      <c r="E16" s="312"/>
      <c r="F16" s="312"/>
      <c r="G16" s="311"/>
      <c r="H16" s="313"/>
      <c r="I16" s="312"/>
      <c r="J16" s="312"/>
      <c r="K16" s="311"/>
      <c r="L16" s="314"/>
      <c r="M16" s="311"/>
      <c r="N16" s="32"/>
      <c r="O16" s="32"/>
      <c r="P16" s="32"/>
      <c r="Q16" s="32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4.25" customHeight="1" x14ac:dyDescent="0.35">
      <c r="A17" s="247" t="s">
        <v>254</v>
      </c>
      <c r="B17" s="311"/>
      <c r="C17" s="312"/>
      <c r="D17" s="312"/>
      <c r="E17" s="312"/>
      <c r="F17" s="312"/>
      <c r="G17" s="311"/>
      <c r="H17" s="313"/>
      <c r="I17" s="312"/>
      <c r="J17" s="312"/>
      <c r="K17" s="311"/>
      <c r="L17" s="314"/>
      <c r="M17" s="311"/>
      <c r="N17" s="32"/>
      <c r="O17" s="32"/>
      <c r="P17" s="32"/>
      <c r="Q17" s="32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4.25" customHeight="1" x14ac:dyDescent="0.35">
      <c r="A18" s="247" t="s">
        <v>255</v>
      </c>
      <c r="B18" s="311"/>
      <c r="C18" s="312"/>
      <c r="D18" s="312"/>
      <c r="E18" s="312"/>
      <c r="F18" s="312"/>
      <c r="G18" s="311"/>
      <c r="H18" s="313"/>
      <c r="I18" s="312"/>
      <c r="J18" s="312"/>
      <c r="K18" s="311"/>
      <c r="L18" s="314"/>
      <c r="M18" s="311"/>
      <c r="N18" s="32"/>
      <c r="O18" s="32"/>
      <c r="P18" s="32"/>
      <c r="Q18" s="32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 customHeight="1" x14ac:dyDescent="0.35">
      <c r="A19" s="247" t="s">
        <v>256</v>
      </c>
      <c r="B19" s="311"/>
      <c r="C19" s="312"/>
      <c r="D19" s="312"/>
      <c r="E19" s="312"/>
      <c r="F19" s="312"/>
      <c r="G19" s="311"/>
      <c r="H19" s="313"/>
      <c r="I19" s="312"/>
      <c r="J19" s="312"/>
      <c r="K19" s="311"/>
      <c r="L19" s="314"/>
      <c r="M19" s="311"/>
      <c r="N19" s="32"/>
      <c r="O19" s="32"/>
      <c r="P19" s="32"/>
      <c r="Q19" s="32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4.25" customHeight="1" x14ac:dyDescent="0.35">
      <c r="A20" s="248"/>
      <c r="B20" s="249"/>
      <c r="C20" s="249"/>
      <c r="D20" s="249"/>
      <c r="E20" s="249"/>
      <c r="F20" s="165"/>
      <c r="G20" s="165"/>
      <c r="H20" s="141"/>
      <c r="I20" s="249"/>
      <c r="J20" s="249"/>
      <c r="K20" s="165"/>
      <c r="L20" s="165"/>
      <c r="M20" s="165"/>
      <c r="N20" s="32"/>
      <c r="O20" s="32"/>
      <c r="P20" s="32"/>
      <c r="Q20" s="32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" customHeight="1" x14ac:dyDescent="0.35">
      <c r="A21" s="142" t="s">
        <v>257</v>
      </c>
      <c r="B21" s="143">
        <f t="shared" ref="B21:F21" si="0">SUM(B10:B19)</f>
        <v>0</v>
      </c>
      <c r="C21" s="143">
        <f t="shared" si="0"/>
        <v>0</v>
      </c>
      <c r="D21" s="143">
        <f t="shared" si="0"/>
        <v>0</v>
      </c>
      <c r="E21" s="143">
        <f t="shared" si="0"/>
        <v>0</v>
      </c>
      <c r="F21" s="143">
        <f t="shared" si="0"/>
        <v>0</v>
      </c>
      <c r="G21" s="143">
        <f>SUM(C21:F21)</f>
        <v>0</v>
      </c>
      <c r="H21" s="141"/>
      <c r="I21" s="143">
        <f t="shared" ref="I21:J21" si="1">SUM(I10:I19)</f>
        <v>0</v>
      </c>
      <c r="J21" s="143">
        <f t="shared" si="1"/>
        <v>0</v>
      </c>
      <c r="K21" s="143">
        <f>SUM(I21:J21)</f>
        <v>0</v>
      </c>
      <c r="L21" s="165"/>
      <c r="M21" s="143">
        <f>SUM(G21,K21)</f>
        <v>0</v>
      </c>
      <c r="N21" s="32"/>
      <c r="O21" s="32"/>
      <c r="P21" s="32"/>
      <c r="Q21" s="32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4.25" customHeight="1" x14ac:dyDescent="0.35">
      <c r="A22" s="248"/>
      <c r="B22" s="166"/>
      <c r="C22" s="166"/>
      <c r="D22" s="166"/>
      <c r="E22" s="166"/>
      <c r="F22" s="165"/>
      <c r="G22" s="165"/>
      <c r="H22" s="141"/>
      <c r="I22" s="166"/>
      <c r="J22" s="166"/>
      <c r="K22" s="166"/>
      <c r="L22" s="165"/>
      <c r="M22" s="166"/>
      <c r="N22" s="32"/>
      <c r="O22" s="32"/>
      <c r="P22" s="32"/>
      <c r="Q22" s="32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" customHeight="1" x14ac:dyDescent="0.35">
      <c r="A23" s="245" t="s">
        <v>258</v>
      </c>
      <c r="B23" s="165"/>
      <c r="C23" s="165"/>
      <c r="D23" s="165"/>
      <c r="E23" s="165"/>
      <c r="F23" s="165"/>
      <c r="G23" s="165"/>
      <c r="H23" s="141"/>
      <c r="I23" s="165"/>
      <c r="J23" s="165"/>
      <c r="K23" s="165"/>
      <c r="L23" s="165"/>
      <c r="M23" s="165"/>
      <c r="N23" s="32"/>
      <c r="O23" s="32"/>
      <c r="P23" s="32"/>
      <c r="Q23" s="32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" customHeight="1" x14ac:dyDescent="0.35">
      <c r="A24" s="247" t="s">
        <v>259</v>
      </c>
      <c r="B24" s="311"/>
      <c r="C24" s="312"/>
      <c r="D24" s="312"/>
      <c r="E24" s="312"/>
      <c r="F24" s="311"/>
      <c r="G24" s="311"/>
      <c r="H24" s="313"/>
      <c r="I24" s="312"/>
      <c r="J24" s="312"/>
      <c r="K24" s="311"/>
      <c r="L24" s="314"/>
      <c r="M24" s="311"/>
      <c r="N24" s="32"/>
      <c r="O24" s="32"/>
      <c r="P24" s="32"/>
      <c r="Q24" s="32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 customHeight="1" x14ac:dyDescent="0.35">
      <c r="A25" s="247" t="s">
        <v>260</v>
      </c>
      <c r="B25" s="311"/>
      <c r="C25" s="312"/>
      <c r="D25" s="312"/>
      <c r="E25" s="312"/>
      <c r="F25" s="311"/>
      <c r="G25" s="311"/>
      <c r="H25" s="313"/>
      <c r="I25" s="312"/>
      <c r="J25" s="312"/>
      <c r="K25" s="311"/>
      <c r="L25" s="314"/>
      <c r="M25" s="311"/>
      <c r="N25" s="32"/>
      <c r="O25" s="32"/>
      <c r="P25" s="32"/>
      <c r="Q25" s="32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25" customHeight="1" x14ac:dyDescent="0.35">
      <c r="A26" s="247" t="s">
        <v>261</v>
      </c>
      <c r="B26" s="311"/>
      <c r="C26" s="315"/>
      <c r="D26" s="315"/>
      <c r="E26" s="314"/>
      <c r="F26" s="314"/>
      <c r="G26" s="311"/>
      <c r="H26" s="313"/>
      <c r="I26" s="315"/>
      <c r="J26" s="315"/>
      <c r="K26" s="311"/>
      <c r="L26" s="314"/>
      <c r="M26" s="311"/>
      <c r="N26" s="32"/>
      <c r="O26" s="32"/>
      <c r="P26" s="32"/>
      <c r="Q26" s="32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25" customHeight="1" x14ac:dyDescent="0.35">
      <c r="A27" s="247" t="s">
        <v>262</v>
      </c>
      <c r="B27" s="311"/>
      <c r="C27" s="315"/>
      <c r="D27" s="315"/>
      <c r="E27" s="314"/>
      <c r="F27" s="314"/>
      <c r="G27" s="311"/>
      <c r="H27" s="313"/>
      <c r="I27" s="315"/>
      <c r="J27" s="315"/>
      <c r="K27" s="311"/>
      <c r="L27" s="314"/>
      <c r="M27" s="311"/>
      <c r="N27" s="32"/>
      <c r="O27" s="32"/>
      <c r="P27" s="32"/>
      <c r="Q27" s="32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" customHeight="1" x14ac:dyDescent="0.35">
      <c r="A28" s="247" t="s">
        <v>263</v>
      </c>
      <c r="B28" s="311"/>
      <c r="C28" s="315"/>
      <c r="D28" s="315"/>
      <c r="E28" s="314"/>
      <c r="F28" s="314"/>
      <c r="G28" s="311"/>
      <c r="H28" s="314"/>
      <c r="I28" s="315"/>
      <c r="J28" s="315"/>
      <c r="K28" s="311"/>
      <c r="L28" s="314"/>
      <c r="M28" s="311"/>
      <c r="N28" s="32"/>
      <c r="O28" s="32"/>
      <c r="P28" s="32"/>
      <c r="Q28" s="32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 x14ac:dyDescent="0.35">
      <c r="A29" s="247" t="s">
        <v>264</v>
      </c>
      <c r="B29" s="314"/>
      <c r="C29" s="314"/>
      <c r="D29" s="314"/>
      <c r="E29" s="314"/>
      <c r="F29" s="314"/>
      <c r="G29" s="311"/>
      <c r="H29" s="313"/>
      <c r="I29" s="314"/>
      <c r="J29" s="314"/>
      <c r="K29" s="311"/>
      <c r="L29" s="314"/>
      <c r="M29" s="311"/>
      <c r="N29" s="32"/>
      <c r="O29" s="32"/>
      <c r="P29" s="32"/>
      <c r="Q29" s="32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 customHeight="1" x14ac:dyDescent="0.35">
      <c r="A30" s="250"/>
      <c r="B30" s="165"/>
      <c r="C30" s="165"/>
      <c r="D30" s="165"/>
      <c r="E30" s="165"/>
      <c r="F30" s="165"/>
      <c r="G30" s="165"/>
      <c r="H30" s="141"/>
      <c r="I30" s="165"/>
      <c r="J30" s="165"/>
      <c r="K30" s="165"/>
      <c r="L30" s="165"/>
      <c r="M30" s="165"/>
      <c r="N30" s="32"/>
      <c r="O30" s="32"/>
      <c r="P30" s="32"/>
      <c r="Q30" s="32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" customHeight="1" x14ac:dyDescent="0.35">
      <c r="A31" s="144" t="s">
        <v>265</v>
      </c>
      <c r="B31" s="143">
        <f t="shared" ref="B31:F31" si="2">SUM(B24:B29)</f>
        <v>0</v>
      </c>
      <c r="C31" s="143">
        <f t="shared" si="2"/>
        <v>0</v>
      </c>
      <c r="D31" s="143">
        <f t="shared" si="2"/>
        <v>0</v>
      </c>
      <c r="E31" s="143">
        <f t="shared" si="2"/>
        <v>0</v>
      </c>
      <c r="F31" s="143">
        <f t="shared" si="2"/>
        <v>0</v>
      </c>
      <c r="G31" s="143">
        <f>SUM(C31:F31)</f>
        <v>0</v>
      </c>
      <c r="H31" s="141"/>
      <c r="I31" s="143">
        <f t="shared" ref="I31:J31" si="3">SUM(I24:I29)</f>
        <v>0</v>
      </c>
      <c r="J31" s="143">
        <f t="shared" si="3"/>
        <v>0</v>
      </c>
      <c r="K31" s="143">
        <f>SUM(I31:J31)</f>
        <v>0</v>
      </c>
      <c r="L31" s="145"/>
      <c r="M31" s="143">
        <f>SUM(G31,K31)</f>
        <v>0</v>
      </c>
      <c r="N31" s="32"/>
      <c r="O31" s="32"/>
      <c r="P31" s="32"/>
      <c r="Q31" s="32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 customHeight="1" x14ac:dyDescent="0.35">
      <c r="A32" s="247"/>
      <c r="B32" s="165"/>
      <c r="C32" s="165"/>
      <c r="D32" s="165"/>
      <c r="E32" s="165"/>
      <c r="F32" s="165"/>
      <c r="G32" s="165"/>
      <c r="H32" s="141"/>
      <c r="I32" s="165"/>
      <c r="J32" s="165"/>
      <c r="K32" s="165"/>
      <c r="L32" s="165"/>
      <c r="M32" s="165"/>
      <c r="N32" s="32"/>
      <c r="O32" s="32"/>
      <c r="P32" s="32"/>
      <c r="Q32" s="32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" customHeight="1" x14ac:dyDescent="0.35">
      <c r="A33" s="251" t="s">
        <v>266</v>
      </c>
      <c r="B33" s="165"/>
      <c r="C33" s="165"/>
      <c r="D33" s="165"/>
      <c r="E33" s="165"/>
      <c r="F33" s="165"/>
      <c r="G33" s="165"/>
      <c r="H33" s="141"/>
      <c r="I33" s="165"/>
      <c r="J33" s="165"/>
      <c r="K33" s="165"/>
      <c r="L33" s="165"/>
      <c r="M33" s="165"/>
      <c r="N33" s="32"/>
      <c r="O33" s="32"/>
      <c r="P33" s="32"/>
      <c r="Q33" s="32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 x14ac:dyDescent="0.35">
      <c r="A34" s="247" t="s">
        <v>267</v>
      </c>
      <c r="B34" s="314"/>
      <c r="C34" s="314"/>
      <c r="D34" s="314"/>
      <c r="E34" s="314"/>
      <c r="F34" s="314"/>
      <c r="G34" s="311"/>
      <c r="H34" s="313"/>
      <c r="I34" s="314"/>
      <c r="J34" s="314"/>
      <c r="K34" s="311"/>
      <c r="L34" s="314"/>
      <c r="M34" s="311"/>
      <c r="N34" s="32"/>
      <c r="O34" s="32"/>
      <c r="P34" s="32"/>
      <c r="Q34" s="32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 customHeight="1" x14ac:dyDescent="0.35">
      <c r="A35" s="247" t="s">
        <v>268</v>
      </c>
      <c r="B35" s="314"/>
      <c r="C35" s="314"/>
      <c r="D35" s="314"/>
      <c r="E35" s="314"/>
      <c r="F35" s="314"/>
      <c r="G35" s="311"/>
      <c r="H35" s="313"/>
      <c r="I35" s="314"/>
      <c r="J35" s="314"/>
      <c r="K35" s="311"/>
      <c r="L35" s="314"/>
      <c r="M35" s="311"/>
      <c r="N35" s="32"/>
      <c r="O35" s="32"/>
      <c r="P35" s="32"/>
      <c r="Q35" s="32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 customHeight="1" x14ac:dyDescent="0.35">
      <c r="A36" s="247" t="s">
        <v>269</v>
      </c>
      <c r="B36" s="311"/>
      <c r="C36" s="311"/>
      <c r="D36" s="314"/>
      <c r="E36" s="314"/>
      <c r="F36" s="314"/>
      <c r="G36" s="311"/>
      <c r="H36" s="313"/>
      <c r="I36" s="311"/>
      <c r="J36" s="314"/>
      <c r="K36" s="311"/>
      <c r="L36" s="314"/>
      <c r="M36" s="311"/>
      <c r="N36" s="32"/>
      <c r="O36" s="32"/>
      <c r="P36" s="32"/>
      <c r="Q36" s="32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 customHeight="1" x14ac:dyDescent="0.35">
      <c r="A37" s="247" t="s">
        <v>270</v>
      </c>
      <c r="B37" s="311"/>
      <c r="C37" s="314"/>
      <c r="D37" s="314"/>
      <c r="E37" s="311"/>
      <c r="F37" s="314"/>
      <c r="G37" s="311"/>
      <c r="H37" s="313"/>
      <c r="I37" s="314"/>
      <c r="J37" s="314"/>
      <c r="K37" s="311"/>
      <c r="L37" s="314"/>
      <c r="M37" s="311"/>
      <c r="N37" s="32"/>
      <c r="O37" s="32"/>
      <c r="P37" s="32"/>
      <c r="Q37" s="32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" customHeight="1" x14ac:dyDescent="0.35">
      <c r="A38" s="247" t="s">
        <v>271</v>
      </c>
      <c r="B38" s="314"/>
      <c r="C38" s="314"/>
      <c r="D38" s="314"/>
      <c r="E38" s="314"/>
      <c r="F38" s="314"/>
      <c r="G38" s="311"/>
      <c r="H38" s="313"/>
      <c r="I38" s="314"/>
      <c r="J38" s="314"/>
      <c r="K38" s="311"/>
      <c r="L38" s="314"/>
      <c r="M38" s="311"/>
      <c r="N38" s="32"/>
      <c r="O38" s="32"/>
      <c r="P38" s="32"/>
      <c r="Q38" s="32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 customHeight="1" x14ac:dyDescent="0.35">
      <c r="A39" s="247" t="s">
        <v>272</v>
      </c>
      <c r="B39" s="314"/>
      <c r="C39" s="314"/>
      <c r="D39" s="314"/>
      <c r="E39" s="314"/>
      <c r="F39" s="314"/>
      <c r="G39" s="311"/>
      <c r="H39" s="313"/>
      <c r="I39" s="314"/>
      <c r="J39" s="314"/>
      <c r="K39" s="311"/>
      <c r="L39" s="314"/>
      <c r="M39" s="311"/>
      <c r="N39" s="32"/>
      <c r="O39" s="32"/>
      <c r="P39" s="32"/>
      <c r="Q39" s="32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" customHeight="1" x14ac:dyDescent="0.35">
      <c r="A40" s="247" t="s">
        <v>273</v>
      </c>
      <c r="B40" s="311"/>
      <c r="C40" s="314"/>
      <c r="D40" s="314"/>
      <c r="E40" s="314"/>
      <c r="F40" s="314"/>
      <c r="G40" s="311"/>
      <c r="H40" s="313"/>
      <c r="I40" s="314"/>
      <c r="J40" s="314"/>
      <c r="K40" s="311"/>
      <c r="L40" s="314"/>
      <c r="M40" s="311"/>
      <c r="N40" s="32"/>
      <c r="O40" s="32"/>
      <c r="P40" s="32"/>
      <c r="Q40" s="32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 customHeight="1" x14ac:dyDescent="0.35">
      <c r="A41" s="247" t="s">
        <v>274</v>
      </c>
      <c r="B41" s="314"/>
      <c r="C41" s="314"/>
      <c r="D41" s="314"/>
      <c r="E41" s="314"/>
      <c r="F41" s="314"/>
      <c r="G41" s="311"/>
      <c r="H41" s="313"/>
      <c r="I41" s="314"/>
      <c r="J41" s="314"/>
      <c r="K41" s="311"/>
      <c r="L41" s="314"/>
      <c r="M41" s="311"/>
      <c r="N41" s="32"/>
      <c r="O41" s="32"/>
      <c r="P41" s="32"/>
      <c r="Q41" s="32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 customHeight="1" x14ac:dyDescent="0.35">
      <c r="A42" s="250"/>
      <c r="B42" s="165"/>
      <c r="C42" s="165"/>
      <c r="D42" s="165"/>
      <c r="E42" s="165"/>
      <c r="F42" s="165"/>
      <c r="G42" s="165"/>
      <c r="H42" s="141"/>
      <c r="I42" s="165"/>
      <c r="J42" s="165"/>
      <c r="K42" s="311"/>
      <c r="L42" s="165"/>
      <c r="M42" s="165"/>
      <c r="N42" s="32"/>
      <c r="O42" s="32"/>
      <c r="P42" s="32"/>
      <c r="Q42" s="32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" customHeight="1" x14ac:dyDescent="0.35">
      <c r="A43" s="144" t="s">
        <v>275</v>
      </c>
      <c r="B43" s="143">
        <f t="shared" ref="B43:F43" si="4">SUM(B34:B41)</f>
        <v>0</v>
      </c>
      <c r="C43" s="143">
        <f t="shared" si="4"/>
        <v>0</v>
      </c>
      <c r="D43" s="143">
        <f t="shared" si="4"/>
        <v>0</v>
      </c>
      <c r="E43" s="143">
        <f t="shared" si="4"/>
        <v>0</v>
      </c>
      <c r="F43" s="143">
        <f t="shared" si="4"/>
        <v>0</v>
      </c>
      <c r="G43" s="143">
        <f>SUM(C43:F43)</f>
        <v>0</v>
      </c>
      <c r="H43" s="141"/>
      <c r="I43" s="143">
        <f t="shared" ref="I43:J43" si="5">SUM(I34:I41)</f>
        <v>0</v>
      </c>
      <c r="J43" s="143">
        <f t="shared" si="5"/>
        <v>0</v>
      </c>
      <c r="K43" s="143">
        <f>SUM(I43:J43)</f>
        <v>0</v>
      </c>
      <c r="L43" s="165"/>
      <c r="M43" s="143">
        <f>SUM(G43,K43)</f>
        <v>0</v>
      </c>
      <c r="N43" s="32"/>
      <c r="O43" s="32"/>
      <c r="P43" s="32"/>
      <c r="Q43" s="32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 customHeight="1" x14ac:dyDescent="0.35">
      <c r="A44" s="252"/>
      <c r="B44" s="165"/>
      <c r="C44" s="165"/>
      <c r="D44" s="165"/>
      <c r="E44" s="165"/>
      <c r="F44" s="165"/>
      <c r="G44" s="165"/>
      <c r="H44" s="141"/>
      <c r="I44" s="145"/>
      <c r="J44" s="145"/>
      <c r="K44" s="145"/>
      <c r="L44" s="165"/>
      <c r="M44" s="145"/>
      <c r="N44" s="32"/>
      <c r="O44" s="32"/>
      <c r="P44" s="32"/>
      <c r="Q44" s="32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7.75" customHeight="1" x14ac:dyDescent="0.35">
      <c r="A45" s="146" t="s">
        <v>276</v>
      </c>
      <c r="B45" s="143">
        <f t="shared" ref="B45:G45" si="6">SUM(B21,B31,B43)</f>
        <v>0</v>
      </c>
      <c r="C45" s="143">
        <f t="shared" si="6"/>
        <v>0</v>
      </c>
      <c r="D45" s="143">
        <f t="shared" si="6"/>
        <v>0</v>
      </c>
      <c r="E45" s="143">
        <f t="shared" si="6"/>
        <v>0</v>
      </c>
      <c r="F45" s="143">
        <f t="shared" si="6"/>
        <v>0</v>
      </c>
      <c r="G45" s="143">
        <f t="shared" si="6"/>
        <v>0</v>
      </c>
      <c r="H45" s="141"/>
      <c r="I45" s="143">
        <f t="shared" ref="I45:K45" si="7">SUM(I21,I31,I43)</f>
        <v>0</v>
      </c>
      <c r="J45" s="143">
        <f t="shared" si="7"/>
        <v>0</v>
      </c>
      <c r="K45" s="143">
        <f t="shared" si="7"/>
        <v>0</v>
      </c>
      <c r="L45" s="165"/>
      <c r="M45" s="143">
        <f>SUM(M21,M31,M43)</f>
        <v>0</v>
      </c>
      <c r="N45" s="32"/>
      <c r="O45" s="32"/>
      <c r="P45" s="32"/>
      <c r="Q45" s="32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 x14ac:dyDescent="0.35">
      <c r="A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32"/>
      <c r="O46" s="32"/>
      <c r="P46" s="32"/>
      <c r="Q46" s="32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 x14ac:dyDescent="0.3">
      <c r="A47" s="126"/>
      <c r="B47" s="126" t="s">
        <v>93</v>
      </c>
      <c r="C47" s="308" t="str">
        <f>IF(C45='Plan bilanca'!E12-'Plan bilanca'!C12,"TOČNO","NETOČNO")</f>
        <v>TOČNO</v>
      </c>
      <c r="D47" s="308" t="str">
        <f>IF(D45='Plan bilanca'!F12-'Plan bilanca'!E12,"TOČNO","NETOČNO")</f>
        <v>TOČNO</v>
      </c>
      <c r="E47" s="308" t="str">
        <f>IF(E45='Plan bilanca'!G12-'Plan bilanca'!F12,"TOČNO","NETOČNO")</f>
        <v>TOČNO</v>
      </c>
      <c r="F47" s="308" t="str">
        <f>IF(F45='Plan bilanca'!H12-'Plan bilanca'!G12,"TOČNO","NETOČNO")</f>
        <v>TOČNO</v>
      </c>
      <c r="G47" s="308" t="str">
        <f>IF(G45='Plan bilanca'!H12-'Plan bilanca'!C12,"TOČNO","NETOČNO")</f>
        <v>TOČNO</v>
      </c>
      <c r="H47" s="155"/>
      <c r="I47" s="308" t="str">
        <f>IF(I45='Plan bilanca'!J12-'Plan bilanca'!H12,"TOČNO","NETOČNO")</f>
        <v>TOČNO</v>
      </c>
      <c r="J47" s="308" t="str">
        <f>IF(J45='Plan bilanca'!K12-'Plan bilanca'!J12,"TOČNO","NETOČNO")</f>
        <v>TOČNO</v>
      </c>
      <c r="K47" s="308" t="str">
        <f>IF(K45='Plan bilanca'!K12-'Plan bilanca'!H12,"TOČNO","NETOČNO")</f>
        <v>TOČNO</v>
      </c>
      <c r="L47" s="155"/>
      <c r="M47" s="308" t="str">
        <f>IF(M45='Plan bilanca'!K12-'Plan bilanca'!C12,"TOČNO","NETOČNO")</f>
        <v>TOČNO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26.25" customHeight="1" x14ac:dyDescent="0.3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6.25" customHeight="1" x14ac:dyDescent="0.3">
      <c r="A49" s="147" t="s">
        <v>211</v>
      </c>
      <c r="B49" s="369" t="s">
        <v>277</v>
      </c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27.75" customHeight="1" x14ac:dyDescent="0.35">
      <c r="A50" s="148" t="s">
        <v>247</v>
      </c>
      <c r="B50" s="36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149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27.75" customHeight="1" x14ac:dyDescent="0.35">
      <c r="A51" s="148" t="s">
        <v>248</v>
      </c>
      <c r="B51" s="36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149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27.75" customHeight="1" x14ac:dyDescent="0.35">
      <c r="A52" s="148" t="s">
        <v>249</v>
      </c>
      <c r="B52" s="36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149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27.75" customHeight="1" x14ac:dyDescent="0.35">
      <c r="A53" s="148" t="s">
        <v>250</v>
      </c>
      <c r="B53" s="36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149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27.75" customHeight="1" x14ac:dyDescent="0.35">
      <c r="A54" s="148" t="s">
        <v>252</v>
      </c>
      <c r="B54" s="36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149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27.75" customHeight="1" x14ac:dyDescent="0.35">
      <c r="A55" s="150" t="s">
        <v>253</v>
      </c>
      <c r="B55" s="36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149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27.75" customHeight="1" x14ac:dyDescent="0.35">
      <c r="A56" s="150" t="s">
        <v>254</v>
      </c>
      <c r="B56" s="36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149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27.75" customHeight="1" x14ac:dyDescent="0.35">
      <c r="A57" s="150" t="s">
        <v>278</v>
      </c>
      <c r="B57" s="36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149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27.75" customHeight="1" x14ac:dyDescent="0.35">
      <c r="A58" s="150" t="s">
        <v>256</v>
      </c>
      <c r="B58" s="36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149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 customHeight="1" x14ac:dyDescent="0.35">
      <c r="A59" s="151"/>
      <c r="B59" s="36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149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27.75" customHeight="1" x14ac:dyDescent="0.35">
      <c r="A60" s="150" t="s">
        <v>259</v>
      </c>
      <c r="B60" s="36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149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27.75" customHeight="1" x14ac:dyDescent="0.35">
      <c r="A61" s="150" t="s">
        <v>279</v>
      </c>
      <c r="B61" s="36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149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27.75" customHeight="1" x14ac:dyDescent="0.35">
      <c r="A62" s="150" t="s">
        <v>280</v>
      </c>
      <c r="B62" s="36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149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27.75" customHeight="1" x14ac:dyDescent="0.35">
      <c r="A63" s="150" t="s">
        <v>281</v>
      </c>
      <c r="B63" s="36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149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27.75" customHeight="1" x14ac:dyDescent="0.35">
      <c r="A64" s="150" t="s">
        <v>263</v>
      </c>
      <c r="B64" s="36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149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27.75" customHeight="1" x14ac:dyDescent="0.35">
      <c r="A65" s="150" t="s">
        <v>264</v>
      </c>
      <c r="B65" s="36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149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 customHeight="1" x14ac:dyDescent="0.35">
      <c r="A66" s="150"/>
      <c r="B66" s="36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149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27.75" customHeight="1" x14ac:dyDescent="0.35">
      <c r="A67" s="150" t="s">
        <v>267</v>
      </c>
      <c r="B67" s="36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149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7.75" customHeight="1" x14ac:dyDescent="0.35">
      <c r="A68" s="150" t="s">
        <v>282</v>
      </c>
      <c r="B68" s="36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149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27.75" customHeight="1" x14ac:dyDescent="0.35">
      <c r="A69" s="150" t="s">
        <v>269</v>
      </c>
      <c r="B69" s="36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149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27.75" customHeight="1" x14ac:dyDescent="0.35">
      <c r="A70" s="150" t="s">
        <v>270</v>
      </c>
      <c r="B70" s="36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149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27.75" customHeight="1" x14ac:dyDescent="0.35">
      <c r="A71" s="150" t="s">
        <v>271</v>
      </c>
      <c r="B71" s="36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149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27.75" customHeight="1" x14ac:dyDescent="0.35">
      <c r="A72" s="150" t="s">
        <v>272</v>
      </c>
      <c r="B72" s="36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149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27.75" customHeight="1" x14ac:dyDescent="0.35">
      <c r="A73" s="150" t="s">
        <v>273</v>
      </c>
      <c r="B73" s="36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149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27.75" customHeight="1" x14ac:dyDescent="0.35">
      <c r="A74" s="150" t="s">
        <v>283</v>
      </c>
      <c r="B74" s="36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149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 customHeight="1" x14ac:dyDescent="0.35">
      <c r="A75" s="152"/>
      <c r="B75" s="36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149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27.75" customHeight="1" x14ac:dyDescent="0.35">
      <c r="A76" s="153" t="s">
        <v>284</v>
      </c>
      <c r="B76" s="36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149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 customHeight="1" x14ac:dyDescent="0.35">
      <c r="A77" s="153"/>
      <c r="B77" s="36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149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27.75" customHeight="1" x14ac:dyDescent="0.35">
      <c r="A78" s="154" t="s">
        <v>285</v>
      </c>
      <c r="B78" s="36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149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 customHeight="1" x14ac:dyDescent="0.35">
      <c r="A79" s="154"/>
      <c r="B79" s="36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149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27.75" customHeight="1" x14ac:dyDescent="0.35">
      <c r="A80" s="154" t="s">
        <v>231</v>
      </c>
      <c r="B80" s="36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149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 customHeight="1" x14ac:dyDescent="0.35">
      <c r="A81" s="137"/>
      <c r="B81" s="36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36" customHeight="1" x14ac:dyDescent="0.3">
      <c r="A82" s="253" t="s">
        <v>286</v>
      </c>
      <c r="B82" s="97" t="str">
        <f>REPT('[1]Informacije o klubu'!B35,1)</f>
        <v/>
      </c>
      <c r="C82" s="24"/>
      <c r="D82" s="24"/>
      <c r="E82" s="24"/>
      <c r="F82" s="24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3.9" customHeight="1" x14ac:dyDescent="0.3">
      <c r="A83" s="96" t="s">
        <v>104</v>
      </c>
      <c r="B83" s="97"/>
      <c r="C83" s="24"/>
      <c r="D83" s="24"/>
      <c r="E83" s="24"/>
      <c r="F83" s="24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s="255" customFormat="1" ht="14.25" customHeight="1" x14ac:dyDescent="0.3">
      <c r="A84" s="254" t="str">
        <f>REPT('[1]Informacije o klubu'!B11,1)</f>
        <v/>
      </c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</row>
    <row r="85" spans="1:26" ht="14.25" customHeight="1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 customHeight="1" x14ac:dyDescent="0.3">
      <c r="A86" s="98" t="s">
        <v>105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 customHeight="1" x14ac:dyDescent="0.3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 customHeight="1" x14ac:dyDescent="0.3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 customHeight="1" x14ac:dyDescent="0.3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 customHeight="1" x14ac:dyDescent="0.3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 customHeight="1" x14ac:dyDescent="0.3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 customHeight="1" x14ac:dyDescent="0.3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 customHeight="1" x14ac:dyDescent="0.3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 customHeight="1" x14ac:dyDescent="0.3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 customHeight="1" x14ac:dyDescent="0.3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 customHeight="1" x14ac:dyDescent="0.3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 customHeight="1" x14ac:dyDescent="0.3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 customHeight="1" x14ac:dyDescent="0.3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 customHeight="1" x14ac:dyDescent="0.3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 customHeight="1" x14ac:dyDescent="0.3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 customHeight="1" x14ac:dyDescent="0.3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 customHeight="1" x14ac:dyDescent="0.3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 customHeight="1" x14ac:dyDescent="0.3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 customHeight="1" x14ac:dyDescent="0.3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 customHeight="1" x14ac:dyDescent="0.3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 customHeight="1" x14ac:dyDescent="0.3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 customHeight="1" x14ac:dyDescent="0.3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 customHeight="1" x14ac:dyDescent="0.3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 customHeight="1" x14ac:dyDescent="0.3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 customHeight="1" x14ac:dyDescent="0.3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 customHeight="1" x14ac:dyDescent="0.3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 customHeight="1" x14ac:dyDescent="0.3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 customHeight="1" x14ac:dyDescent="0.3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 customHeight="1" x14ac:dyDescent="0.3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 customHeight="1" x14ac:dyDescent="0.3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 customHeight="1" x14ac:dyDescent="0.3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 customHeight="1" x14ac:dyDescent="0.3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 customHeight="1" x14ac:dyDescent="0.3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 customHeight="1" x14ac:dyDescent="0.3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 customHeight="1" x14ac:dyDescent="0.3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 customHeight="1" x14ac:dyDescent="0.3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 customHeight="1" x14ac:dyDescent="0.3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 customHeight="1" x14ac:dyDescent="0.3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 customHeight="1" x14ac:dyDescent="0.3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 customHeight="1" x14ac:dyDescent="0.35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 customHeight="1" x14ac:dyDescent="0.35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 customHeight="1" x14ac:dyDescent="0.3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 customHeight="1" x14ac:dyDescent="0.35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 customHeight="1" x14ac:dyDescent="0.35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 customHeight="1" x14ac:dyDescent="0.35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 customHeight="1" x14ac:dyDescent="0.35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 customHeight="1" x14ac:dyDescent="0.35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 customHeight="1" x14ac:dyDescent="0.3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 customHeight="1" x14ac:dyDescent="0.35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 customHeight="1" x14ac:dyDescent="0.35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 customHeight="1" x14ac:dyDescent="0.3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 customHeight="1" x14ac:dyDescent="0.3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 customHeight="1" x14ac:dyDescent="0.3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 customHeight="1" x14ac:dyDescent="0.3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 customHeight="1" x14ac:dyDescent="0.3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 customHeight="1" x14ac:dyDescent="0.3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 customHeight="1" x14ac:dyDescent="0.3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 customHeight="1" x14ac:dyDescent="0.3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 customHeight="1" x14ac:dyDescent="0.3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 customHeight="1" x14ac:dyDescent="0.3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 customHeight="1" x14ac:dyDescent="0.3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 customHeight="1" x14ac:dyDescent="0.35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 customHeight="1" x14ac:dyDescent="0.35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 customHeight="1" x14ac:dyDescent="0.35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 customHeight="1" x14ac:dyDescent="0.3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 customHeight="1" x14ac:dyDescent="0.35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 customHeight="1" x14ac:dyDescent="0.35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 customHeight="1" x14ac:dyDescent="0.35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 customHeight="1" x14ac:dyDescent="0.3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 customHeight="1" x14ac:dyDescent="0.3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 customHeight="1" x14ac:dyDescent="0.3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 customHeight="1" x14ac:dyDescent="0.3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 customHeight="1" x14ac:dyDescent="0.3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 customHeight="1" x14ac:dyDescent="0.3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 customHeight="1" x14ac:dyDescent="0.3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 customHeight="1" x14ac:dyDescent="0.3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 customHeight="1" x14ac:dyDescent="0.3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 customHeight="1" x14ac:dyDescent="0.3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 customHeight="1" x14ac:dyDescent="0.3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 customHeight="1" x14ac:dyDescent="0.3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 customHeight="1" x14ac:dyDescent="0.3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 customHeight="1" x14ac:dyDescent="0.3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 customHeight="1" x14ac:dyDescent="0.3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 customHeight="1" x14ac:dyDescent="0.3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 customHeight="1" x14ac:dyDescent="0.3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 customHeight="1" x14ac:dyDescent="0.3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 customHeight="1" x14ac:dyDescent="0.3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 customHeight="1" x14ac:dyDescent="0.3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 customHeight="1" x14ac:dyDescent="0.3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 customHeight="1" x14ac:dyDescent="0.3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 customHeight="1" x14ac:dyDescent="0.3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 customHeight="1" x14ac:dyDescent="0.3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 customHeight="1" x14ac:dyDescent="0.3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 customHeight="1" x14ac:dyDescent="0.3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 customHeight="1" x14ac:dyDescent="0.3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 customHeight="1" x14ac:dyDescent="0.3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 customHeight="1" x14ac:dyDescent="0.3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 customHeight="1" x14ac:dyDescent="0.3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 customHeight="1" x14ac:dyDescent="0.3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 customHeight="1" x14ac:dyDescent="0.3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 customHeight="1" x14ac:dyDescent="0.3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 customHeight="1" x14ac:dyDescent="0.3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 customHeight="1" x14ac:dyDescent="0.3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 customHeight="1" x14ac:dyDescent="0.3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 customHeight="1" x14ac:dyDescent="0.3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 customHeight="1" x14ac:dyDescent="0.3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 customHeight="1" x14ac:dyDescent="0.3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 customHeight="1" x14ac:dyDescent="0.3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 customHeight="1" x14ac:dyDescent="0.3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 customHeight="1" x14ac:dyDescent="0.3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 customHeight="1" x14ac:dyDescent="0.3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 customHeight="1" x14ac:dyDescent="0.3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 customHeight="1" x14ac:dyDescent="0.3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 customHeight="1" x14ac:dyDescent="0.3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 customHeight="1" x14ac:dyDescent="0.3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 customHeight="1" x14ac:dyDescent="0.3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 customHeight="1" x14ac:dyDescent="0.3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 customHeight="1" x14ac:dyDescent="0.3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 customHeight="1" x14ac:dyDescent="0.3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 customHeight="1" x14ac:dyDescent="0.3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 customHeight="1" x14ac:dyDescent="0.3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 customHeight="1" x14ac:dyDescent="0.3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 customHeight="1" x14ac:dyDescent="0.3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 customHeight="1" x14ac:dyDescent="0.3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 customHeight="1" x14ac:dyDescent="0.3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 customHeight="1" x14ac:dyDescent="0.3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 customHeight="1" x14ac:dyDescent="0.3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 customHeight="1" x14ac:dyDescent="0.3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 customHeight="1" x14ac:dyDescent="0.3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 customHeight="1" x14ac:dyDescent="0.3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 customHeight="1" x14ac:dyDescent="0.3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 customHeight="1" x14ac:dyDescent="0.3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 customHeight="1" x14ac:dyDescent="0.3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 customHeight="1" x14ac:dyDescent="0.3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 customHeight="1" x14ac:dyDescent="0.3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 customHeight="1" x14ac:dyDescent="0.3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 customHeight="1" x14ac:dyDescent="0.3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 customHeight="1" x14ac:dyDescent="0.3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 customHeight="1" x14ac:dyDescent="0.3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 customHeight="1" x14ac:dyDescent="0.3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 customHeight="1" x14ac:dyDescent="0.3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 customHeight="1" x14ac:dyDescent="0.3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 customHeight="1" x14ac:dyDescent="0.3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 customHeight="1" x14ac:dyDescent="0.3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 customHeight="1" x14ac:dyDescent="0.3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25" customHeight="1" x14ac:dyDescent="0.3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25" customHeight="1" x14ac:dyDescent="0.3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25" customHeight="1" x14ac:dyDescent="0.3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25" customHeight="1" x14ac:dyDescent="0.3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25" customHeight="1" x14ac:dyDescent="0.3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25" customHeight="1" x14ac:dyDescent="0.3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25" customHeight="1" x14ac:dyDescent="0.3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25" customHeight="1" x14ac:dyDescent="0.3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25" customHeight="1" x14ac:dyDescent="0.3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25" customHeight="1" x14ac:dyDescent="0.3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25" customHeight="1" x14ac:dyDescent="0.3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25" customHeight="1" x14ac:dyDescent="0.3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25" customHeight="1" x14ac:dyDescent="0.3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25" customHeight="1" x14ac:dyDescent="0.3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25" customHeight="1" x14ac:dyDescent="0.3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25" customHeight="1" x14ac:dyDescent="0.3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25" customHeight="1" x14ac:dyDescent="0.3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25" customHeight="1" x14ac:dyDescent="0.3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25" customHeight="1" x14ac:dyDescent="0.3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25" customHeight="1" x14ac:dyDescent="0.3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25" customHeight="1" x14ac:dyDescent="0.3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25" customHeight="1" x14ac:dyDescent="0.3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25" customHeight="1" x14ac:dyDescent="0.3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25" customHeight="1" x14ac:dyDescent="0.3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25" customHeight="1" x14ac:dyDescent="0.3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25" customHeight="1" x14ac:dyDescent="0.3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25" customHeight="1" x14ac:dyDescent="0.3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25" customHeight="1" x14ac:dyDescent="0.3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25" customHeight="1" x14ac:dyDescent="0.3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25" customHeight="1" x14ac:dyDescent="0.3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25" customHeight="1" x14ac:dyDescent="0.3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25" customHeight="1" x14ac:dyDescent="0.3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25" customHeight="1" x14ac:dyDescent="0.3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25" customHeight="1" x14ac:dyDescent="0.3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25" customHeight="1" x14ac:dyDescent="0.3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25" customHeight="1" x14ac:dyDescent="0.3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25" customHeight="1" x14ac:dyDescent="0.3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25" customHeight="1" x14ac:dyDescent="0.3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25" customHeight="1" x14ac:dyDescent="0.3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25" customHeight="1" x14ac:dyDescent="0.3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25" customHeight="1" x14ac:dyDescent="0.3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25" customHeight="1" x14ac:dyDescent="0.3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25" customHeight="1" x14ac:dyDescent="0.3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25" customHeight="1" x14ac:dyDescent="0.3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25" customHeight="1" x14ac:dyDescent="0.3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25" customHeight="1" x14ac:dyDescent="0.3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25" customHeight="1" x14ac:dyDescent="0.3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25" customHeight="1" x14ac:dyDescent="0.3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25" customHeight="1" x14ac:dyDescent="0.3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25" customHeight="1" x14ac:dyDescent="0.3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25" customHeight="1" x14ac:dyDescent="0.3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25" customHeight="1" x14ac:dyDescent="0.3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25" customHeight="1" x14ac:dyDescent="0.3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25" customHeight="1" x14ac:dyDescent="0.3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25" customHeight="1" x14ac:dyDescent="0.3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25" customHeight="1" x14ac:dyDescent="0.3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25" customHeight="1" x14ac:dyDescent="0.3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25" customHeight="1" x14ac:dyDescent="0.3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25" customHeight="1" x14ac:dyDescent="0.3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25" customHeight="1" x14ac:dyDescent="0.3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25" customHeight="1" x14ac:dyDescent="0.3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25" customHeight="1" x14ac:dyDescent="0.3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25" customHeight="1" x14ac:dyDescent="0.3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25" customHeight="1" x14ac:dyDescent="0.3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25" customHeight="1" x14ac:dyDescent="0.3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25" customHeight="1" x14ac:dyDescent="0.3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25" customHeight="1" x14ac:dyDescent="0.3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25" customHeight="1" x14ac:dyDescent="0.3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25" customHeight="1" x14ac:dyDescent="0.3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25" customHeight="1" x14ac:dyDescent="0.3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25" customHeight="1" x14ac:dyDescent="0.3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25" customHeight="1" x14ac:dyDescent="0.3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25" customHeight="1" x14ac:dyDescent="0.3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25" customHeight="1" x14ac:dyDescent="0.3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25" customHeight="1" x14ac:dyDescent="0.3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25" customHeight="1" x14ac:dyDescent="0.3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25" customHeight="1" x14ac:dyDescent="0.3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25" customHeight="1" x14ac:dyDescent="0.3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25" customHeight="1" x14ac:dyDescent="0.3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25" customHeight="1" x14ac:dyDescent="0.3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25" customHeight="1" x14ac:dyDescent="0.3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25" customHeight="1" x14ac:dyDescent="0.3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25" customHeight="1" x14ac:dyDescent="0.3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25" customHeight="1" x14ac:dyDescent="0.3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25" customHeight="1" x14ac:dyDescent="0.3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25" customHeight="1" x14ac:dyDescent="0.3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25" customHeight="1" x14ac:dyDescent="0.3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25" customHeight="1" x14ac:dyDescent="0.3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25" customHeight="1" x14ac:dyDescent="0.3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25" customHeight="1" x14ac:dyDescent="0.3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25" customHeight="1" x14ac:dyDescent="0.3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25" customHeight="1" x14ac:dyDescent="0.3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25" customHeight="1" x14ac:dyDescent="0.3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25" customHeight="1" x14ac:dyDescent="0.3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25" customHeight="1" x14ac:dyDescent="0.3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25" customHeight="1" x14ac:dyDescent="0.3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25" customHeight="1" x14ac:dyDescent="0.3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25" customHeight="1" x14ac:dyDescent="0.3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25" customHeight="1" x14ac:dyDescent="0.3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25" customHeight="1" x14ac:dyDescent="0.3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25" customHeight="1" x14ac:dyDescent="0.3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25" customHeight="1" x14ac:dyDescent="0.3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25" customHeight="1" x14ac:dyDescent="0.3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25" customHeight="1" x14ac:dyDescent="0.3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25" customHeight="1" x14ac:dyDescent="0.3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25" customHeight="1" x14ac:dyDescent="0.3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25" customHeight="1" x14ac:dyDescent="0.3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25" customHeight="1" x14ac:dyDescent="0.3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25" customHeight="1" x14ac:dyDescent="0.3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25" customHeight="1" x14ac:dyDescent="0.3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25" customHeight="1" x14ac:dyDescent="0.35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25" customHeight="1" x14ac:dyDescent="0.35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25" customHeight="1" x14ac:dyDescent="0.3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25" customHeight="1" x14ac:dyDescent="0.3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25" customHeight="1" x14ac:dyDescent="0.35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25" customHeight="1" x14ac:dyDescent="0.35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25" customHeight="1" x14ac:dyDescent="0.35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25" customHeight="1" x14ac:dyDescent="0.35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25" customHeight="1" x14ac:dyDescent="0.3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25" customHeight="1" x14ac:dyDescent="0.35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25" customHeight="1" x14ac:dyDescent="0.35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25" customHeight="1" x14ac:dyDescent="0.3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25" customHeight="1" x14ac:dyDescent="0.35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25" customHeight="1" x14ac:dyDescent="0.35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25" customHeight="1" x14ac:dyDescent="0.35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25" customHeight="1" x14ac:dyDescent="0.35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25" customHeight="1" x14ac:dyDescent="0.35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25" customHeight="1" x14ac:dyDescent="0.3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25" customHeight="1" x14ac:dyDescent="0.3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25" customHeight="1" x14ac:dyDescent="0.35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25" customHeight="1" x14ac:dyDescent="0.3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25" customHeight="1" x14ac:dyDescent="0.35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25" customHeight="1" x14ac:dyDescent="0.35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25" customHeight="1" x14ac:dyDescent="0.35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25" customHeight="1" x14ac:dyDescent="0.35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25" customHeight="1" x14ac:dyDescent="0.35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25" customHeight="1" x14ac:dyDescent="0.3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25" customHeight="1" x14ac:dyDescent="0.35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25" customHeight="1" x14ac:dyDescent="0.35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25" customHeight="1" x14ac:dyDescent="0.3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25" customHeight="1" x14ac:dyDescent="0.35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25" customHeight="1" x14ac:dyDescent="0.35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25" customHeight="1" x14ac:dyDescent="0.35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25" customHeight="1" x14ac:dyDescent="0.35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25" customHeight="1" x14ac:dyDescent="0.35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25" customHeight="1" x14ac:dyDescent="0.3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25" customHeight="1" x14ac:dyDescent="0.35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25" customHeight="1" x14ac:dyDescent="0.3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25" customHeight="1" x14ac:dyDescent="0.3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25" customHeight="1" x14ac:dyDescent="0.35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25" customHeight="1" x14ac:dyDescent="0.35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25" customHeight="1" x14ac:dyDescent="0.35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25" customHeight="1" x14ac:dyDescent="0.35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25" customHeight="1" x14ac:dyDescent="0.35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25" customHeight="1" x14ac:dyDescent="0.35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25" customHeight="1" x14ac:dyDescent="0.35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25" customHeight="1" x14ac:dyDescent="0.35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25" customHeight="1" x14ac:dyDescent="0.35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25" customHeight="1" x14ac:dyDescent="0.35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25" customHeight="1" x14ac:dyDescent="0.35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25" customHeight="1" x14ac:dyDescent="0.35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25" customHeight="1" x14ac:dyDescent="0.35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25" customHeight="1" x14ac:dyDescent="0.35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25" customHeight="1" x14ac:dyDescent="0.35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25" customHeight="1" x14ac:dyDescent="0.35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25" customHeight="1" x14ac:dyDescent="0.35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25" customHeight="1" x14ac:dyDescent="0.3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25" customHeight="1" x14ac:dyDescent="0.35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25" customHeight="1" x14ac:dyDescent="0.35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25" customHeight="1" x14ac:dyDescent="0.35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25" customHeight="1" x14ac:dyDescent="0.35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25" customHeight="1" x14ac:dyDescent="0.35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25" customHeight="1" x14ac:dyDescent="0.35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25" customHeight="1" x14ac:dyDescent="0.35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25" customHeight="1" x14ac:dyDescent="0.35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25" customHeight="1" x14ac:dyDescent="0.35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25" customHeight="1" x14ac:dyDescent="0.35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25" customHeight="1" x14ac:dyDescent="0.35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25" customHeight="1" x14ac:dyDescent="0.35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25" customHeight="1" x14ac:dyDescent="0.35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25" customHeight="1" x14ac:dyDescent="0.35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25" customHeight="1" x14ac:dyDescent="0.35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25" customHeight="1" x14ac:dyDescent="0.35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25" customHeight="1" x14ac:dyDescent="0.3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25" customHeight="1" x14ac:dyDescent="0.35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25" customHeight="1" x14ac:dyDescent="0.35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25" customHeight="1" x14ac:dyDescent="0.35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25" customHeight="1" x14ac:dyDescent="0.35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25" customHeight="1" x14ac:dyDescent="0.35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25" customHeight="1" x14ac:dyDescent="0.35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25" customHeight="1" x14ac:dyDescent="0.35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25" customHeight="1" x14ac:dyDescent="0.35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25" customHeight="1" x14ac:dyDescent="0.35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25" customHeight="1" x14ac:dyDescent="0.35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25" customHeight="1" x14ac:dyDescent="0.35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25" customHeight="1" x14ac:dyDescent="0.35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25" customHeight="1" x14ac:dyDescent="0.35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25" customHeight="1" x14ac:dyDescent="0.35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25" customHeight="1" x14ac:dyDescent="0.35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25" customHeight="1" x14ac:dyDescent="0.35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25" customHeight="1" x14ac:dyDescent="0.35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25" customHeight="1" x14ac:dyDescent="0.35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25" customHeight="1" x14ac:dyDescent="0.3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25" customHeight="1" x14ac:dyDescent="0.3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25" customHeight="1" x14ac:dyDescent="0.3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25" customHeight="1" x14ac:dyDescent="0.3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25" customHeight="1" x14ac:dyDescent="0.3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25" customHeight="1" x14ac:dyDescent="0.3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25" customHeight="1" x14ac:dyDescent="0.35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25" customHeight="1" x14ac:dyDescent="0.35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25" customHeight="1" x14ac:dyDescent="0.35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25" customHeight="1" x14ac:dyDescent="0.3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25" customHeight="1" x14ac:dyDescent="0.35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25" customHeight="1" x14ac:dyDescent="0.35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25" customHeight="1" x14ac:dyDescent="0.35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25" customHeight="1" x14ac:dyDescent="0.35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25" customHeight="1" x14ac:dyDescent="0.35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25" customHeight="1" x14ac:dyDescent="0.35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25" customHeight="1" x14ac:dyDescent="0.35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25" customHeight="1" x14ac:dyDescent="0.35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25" customHeight="1" x14ac:dyDescent="0.35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25" customHeight="1" x14ac:dyDescent="0.35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25" customHeight="1" x14ac:dyDescent="0.3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25" customHeight="1" x14ac:dyDescent="0.3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25" customHeight="1" x14ac:dyDescent="0.35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25" customHeight="1" x14ac:dyDescent="0.35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25" customHeight="1" x14ac:dyDescent="0.3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25" customHeight="1" x14ac:dyDescent="0.3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25" customHeight="1" x14ac:dyDescent="0.3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25" customHeight="1" x14ac:dyDescent="0.3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25" customHeight="1" x14ac:dyDescent="0.3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25" customHeight="1" x14ac:dyDescent="0.3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25" customHeight="1" x14ac:dyDescent="0.3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25" customHeight="1" x14ac:dyDescent="0.3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25" customHeight="1" x14ac:dyDescent="0.3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25" customHeight="1" x14ac:dyDescent="0.35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25" customHeight="1" x14ac:dyDescent="0.3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25" customHeight="1" x14ac:dyDescent="0.35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25" customHeight="1" x14ac:dyDescent="0.35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25" customHeight="1" x14ac:dyDescent="0.35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25" customHeight="1" x14ac:dyDescent="0.35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25" customHeight="1" x14ac:dyDescent="0.3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25" customHeight="1" x14ac:dyDescent="0.35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25" customHeight="1" x14ac:dyDescent="0.35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25" customHeight="1" x14ac:dyDescent="0.3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25" customHeight="1" x14ac:dyDescent="0.35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25" customHeight="1" x14ac:dyDescent="0.35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25" customHeight="1" x14ac:dyDescent="0.3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25" customHeight="1" x14ac:dyDescent="0.35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25" customHeight="1" x14ac:dyDescent="0.35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25" customHeight="1" x14ac:dyDescent="0.35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25" customHeight="1" x14ac:dyDescent="0.35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25" customHeight="1" x14ac:dyDescent="0.35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25" customHeight="1" x14ac:dyDescent="0.35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25" customHeight="1" x14ac:dyDescent="0.35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25" customHeight="1" x14ac:dyDescent="0.3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25" customHeight="1" x14ac:dyDescent="0.35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25" customHeight="1" x14ac:dyDescent="0.35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25" customHeight="1" x14ac:dyDescent="0.35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25" customHeight="1" x14ac:dyDescent="0.35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25" customHeight="1" x14ac:dyDescent="0.3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25" customHeight="1" x14ac:dyDescent="0.35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25" customHeight="1" x14ac:dyDescent="0.35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25" customHeight="1" x14ac:dyDescent="0.35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25" customHeight="1" x14ac:dyDescent="0.3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25" customHeight="1" x14ac:dyDescent="0.35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25" customHeight="1" x14ac:dyDescent="0.35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25" customHeight="1" x14ac:dyDescent="0.35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25" customHeight="1" x14ac:dyDescent="0.35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25" customHeight="1" x14ac:dyDescent="0.35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25" customHeight="1" x14ac:dyDescent="0.35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25" customHeight="1" x14ac:dyDescent="0.35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25" customHeight="1" x14ac:dyDescent="0.35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25" customHeight="1" x14ac:dyDescent="0.35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25" customHeight="1" x14ac:dyDescent="0.35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25" customHeight="1" x14ac:dyDescent="0.35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25" customHeight="1" x14ac:dyDescent="0.35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25" customHeight="1" x14ac:dyDescent="0.35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25" customHeight="1" x14ac:dyDescent="0.35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25" customHeight="1" x14ac:dyDescent="0.35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25" customHeight="1" x14ac:dyDescent="0.35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25" customHeight="1" x14ac:dyDescent="0.35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25" customHeight="1" x14ac:dyDescent="0.35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25" customHeight="1" x14ac:dyDescent="0.35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25" customHeight="1" x14ac:dyDescent="0.35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25" customHeight="1" x14ac:dyDescent="0.35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25" customHeight="1" x14ac:dyDescent="0.35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25" customHeight="1" x14ac:dyDescent="0.35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25" customHeight="1" x14ac:dyDescent="0.35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25" customHeight="1" x14ac:dyDescent="0.35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25" customHeight="1" x14ac:dyDescent="0.35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25" customHeight="1" x14ac:dyDescent="0.35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25" customHeight="1" x14ac:dyDescent="0.35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25" customHeight="1" x14ac:dyDescent="0.35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25" customHeight="1" x14ac:dyDescent="0.35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25" customHeight="1" x14ac:dyDescent="0.35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25" customHeight="1" x14ac:dyDescent="0.35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25" customHeight="1" x14ac:dyDescent="0.35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25" customHeight="1" x14ac:dyDescent="0.35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25" customHeight="1" x14ac:dyDescent="0.35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25" customHeight="1" x14ac:dyDescent="0.35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25" customHeight="1" x14ac:dyDescent="0.35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25" customHeight="1" x14ac:dyDescent="0.35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25" customHeight="1" x14ac:dyDescent="0.35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25" customHeight="1" x14ac:dyDescent="0.3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25" customHeight="1" x14ac:dyDescent="0.35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25" customHeight="1" x14ac:dyDescent="0.35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25" customHeight="1" x14ac:dyDescent="0.35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25" customHeight="1" x14ac:dyDescent="0.35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25" customHeight="1" x14ac:dyDescent="0.35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25" customHeight="1" x14ac:dyDescent="0.35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25" customHeight="1" x14ac:dyDescent="0.35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25" customHeight="1" x14ac:dyDescent="0.35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25" customHeight="1" x14ac:dyDescent="0.35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25" customHeight="1" x14ac:dyDescent="0.3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25" customHeight="1" x14ac:dyDescent="0.35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25" customHeight="1" x14ac:dyDescent="0.35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25" customHeight="1" x14ac:dyDescent="0.35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25" customHeight="1" x14ac:dyDescent="0.35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25" customHeight="1" x14ac:dyDescent="0.35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25" customHeight="1" x14ac:dyDescent="0.35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25" customHeight="1" x14ac:dyDescent="0.35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25" customHeight="1" x14ac:dyDescent="0.35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25" customHeight="1" x14ac:dyDescent="0.35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25" customHeight="1" x14ac:dyDescent="0.3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25" customHeight="1" x14ac:dyDescent="0.35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25" customHeight="1" x14ac:dyDescent="0.35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25" customHeight="1" x14ac:dyDescent="0.35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25" customHeight="1" x14ac:dyDescent="0.35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25" customHeight="1" x14ac:dyDescent="0.35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25" customHeight="1" x14ac:dyDescent="0.35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25" customHeight="1" x14ac:dyDescent="0.35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25" customHeight="1" x14ac:dyDescent="0.35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25" customHeight="1" x14ac:dyDescent="0.35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25" customHeight="1" x14ac:dyDescent="0.3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25" customHeight="1" x14ac:dyDescent="0.35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25" customHeight="1" x14ac:dyDescent="0.35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25" customHeight="1" x14ac:dyDescent="0.35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25" customHeight="1" x14ac:dyDescent="0.35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25" customHeight="1" x14ac:dyDescent="0.35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25" customHeight="1" x14ac:dyDescent="0.35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25" customHeight="1" x14ac:dyDescent="0.35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25" customHeight="1" x14ac:dyDescent="0.35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25" customHeight="1" x14ac:dyDescent="0.35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25" customHeight="1" x14ac:dyDescent="0.3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25" customHeight="1" x14ac:dyDescent="0.35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25" customHeight="1" x14ac:dyDescent="0.35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25" customHeight="1" x14ac:dyDescent="0.35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25" customHeight="1" x14ac:dyDescent="0.35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25" customHeight="1" x14ac:dyDescent="0.35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25" customHeight="1" x14ac:dyDescent="0.35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25" customHeight="1" x14ac:dyDescent="0.35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25" customHeight="1" x14ac:dyDescent="0.35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25" customHeight="1" x14ac:dyDescent="0.35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25" customHeight="1" x14ac:dyDescent="0.3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25" customHeight="1" x14ac:dyDescent="0.35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25" customHeight="1" x14ac:dyDescent="0.35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25" customHeight="1" x14ac:dyDescent="0.35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25" customHeight="1" x14ac:dyDescent="0.35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25" customHeight="1" x14ac:dyDescent="0.35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25" customHeight="1" x14ac:dyDescent="0.35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25" customHeight="1" x14ac:dyDescent="0.35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25" customHeight="1" x14ac:dyDescent="0.35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25" customHeight="1" x14ac:dyDescent="0.35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25" customHeight="1" x14ac:dyDescent="0.3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25" customHeight="1" x14ac:dyDescent="0.35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25" customHeight="1" x14ac:dyDescent="0.35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25" customHeight="1" x14ac:dyDescent="0.35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25" customHeight="1" x14ac:dyDescent="0.35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25" customHeight="1" x14ac:dyDescent="0.35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25" customHeight="1" x14ac:dyDescent="0.35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25" customHeight="1" x14ac:dyDescent="0.35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25" customHeight="1" x14ac:dyDescent="0.35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25" customHeight="1" x14ac:dyDescent="0.35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25" customHeight="1" x14ac:dyDescent="0.3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25" customHeight="1" x14ac:dyDescent="0.35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25" customHeight="1" x14ac:dyDescent="0.35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25" customHeight="1" x14ac:dyDescent="0.35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25" customHeight="1" x14ac:dyDescent="0.35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25" customHeight="1" x14ac:dyDescent="0.35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25" customHeight="1" x14ac:dyDescent="0.35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25" customHeight="1" x14ac:dyDescent="0.35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25" customHeight="1" x14ac:dyDescent="0.35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25" customHeight="1" x14ac:dyDescent="0.35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25" customHeight="1" x14ac:dyDescent="0.3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25" customHeight="1" x14ac:dyDescent="0.35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25" customHeight="1" x14ac:dyDescent="0.35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25" customHeight="1" x14ac:dyDescent="0.35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25" customHeight="1" x14ac:dyDescent="0.35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25" customHeight="1" x14ac:dyDescent="0.35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25" customHeight="1" x14ac:dyDescent="0.35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25" customHeight="1" x14ac:dyDescent="0.35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25" customHeight="1" x14ac:dyDescent="0.35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25" customHeight="1" x14ac:dyDescent="0.35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25" customHeight="1" x14ac:dyDescent="0.3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25" customHeight="1" x14ac:dyDescent="0.35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25" customHeight="1" x14ac:dyDescent="0.35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25" customHeight="1" x14ac:dyDescent="0.35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25" customHeight="1" x14ac:dyDescent="0.35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25" customHeight="1" x14ac:dyDescent="0.35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25" customHeight="1" x14ac:dyDescent="0.35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25" customHeight="1" x14ac:dyDescent="0.35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25" customHeight="1" x14ac:dyDescent="0.35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25" customHeight="1" x14ac:dyDescent="0.35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25" customHeight="1" x14ac:dyDescent="0.3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25" customHeight="1" x14ac:dyDescent="0.35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25" customHeight="1" x14ac:dyDescent="0.35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25" customHeight="1" x14ac:dyDescent="0.35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25" customHeight="1" x14ac:dyDescent="0.35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25" customHeight="1" x14ac:dyDescent="0.35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25" customHeight="1" x14ac:dyDescent="0.35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25" customHeight="1" x14ac:dyDescent="0.35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25" customHeight="1" x14ac:dyDescent="0.35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25" customHeight="1" x14ac:dyDescent="0.35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25" customHeight="1" x14ac:dyDescent="0.3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25" customHeight="1" x14ac:dyDescent="0.35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25" customHeight="1" x14ac:dyDescent="0.35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25" customHeight="1" x14ac:dyDescent="0.35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25" customHeight="1" x14ac:dyDescent="0.35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25" customHeight="1" x14ac:dyDescent="0.35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25" customHeight="1" x14ac:dyDescent="0.35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25" customHeight="1" x14ac:dyDescent="0.35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25" customHeight="1" x14ac:dyDescent="0.35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25" customHeight="1" x14ac:dyDescent="0.35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25" customHeight="1" x14ac:dyDescent="0.3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25" customHeight="1" x14ac:dyDescent="0.35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25" customHeight="1" x14ac:dyDescent="0.35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25" customHeight="1" x14ac:dyDescent="0.35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25" customHeight="1" x14ac:dyDescent="0.35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25" customHeight="1" x14ac:dyDescent="0.35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25" customHeight="1" x14ac:dyDescent="0.35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25" customHeight="1" x14ac:dyDescent="0.35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25" customHeight="1" x14ac:dyDescent="0.35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25" customHeight="1" x14ac:dyDescent="0.35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25" customHeight="1" x14ac:dyDescent="0.3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25" customHeight="1" x14ac:dyDescent="0.35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25" customHeight="1" x14ac:dyDescent="0.35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25" customHeight="1" x14ac:dyDescent="0.35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25" customHeight="1" x14ac:dyDescent="0.35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25" customHeight="1" x14ac:dyDescent="0.35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25" customHeight="1" x14ac:dyDescent="0.35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25" customHeight="1" x14ac:dyDescent="0.35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25" customHeight="1" x14ac:dyDescent="0.35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25" customHeight="1" x14ac:dyDescent="0.35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25" customHeight="1" x14ac:dyDescent="0.3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25" customHeight="1" x14ac:dyDescent="0.35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25" customHeight="1" x14ac:dyDescent="0.35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25" customHeight="1" x14ac:dyDescent="0.35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25" customHeight="1" x14ac:dyDescent="0.35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25" customHeight="1" x14ac:dyDescent="0.35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25" customHeight="1" x14ac:dyDescent="0.35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25" customHeight="1" x14ac:dyDescent="0.35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25" customHeight="1" x14ac:dyDescent="0.35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25" customHeight="1" x14ac:dyDescent="0.35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25" customHeight="1" x14ac:dyDescent="0.3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25" customHeight="1" x14ac:dyDescent="0.35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25" customHeight="1" x14ac:dyDescent="0.35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25" customHeight="1" x14ac:dyDescent="0.35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25" customHeight="1" x14ac:dyDescent="0.35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25" customHeight="1" x14ac:dyDescent="0.35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25" customHeight="1" x14ac:dyDescent="0.35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25" customHeight="1" x14ac:dyDescent="0.35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25" customHeight="1" x14ac:dyDescent="0.35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25" customHeight="1" x14ac:dyDescent="0.35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25" customHeight="1" x14ac:dyDescent="0.3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25" customHeight="1" x14ac:dyDescent="0.35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25" customHeight="1" x14ac:dyDescent="0.35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25" customHeight="1" x14ac:dyDescent="0.35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25" customHeight="1" x14ac:dyDescent="0.35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25" customHeight="1" x14ac:dyDescent="0.35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25" customHeight="1" x14ac:dyDescent="0.35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25" customHeight="1" x14ac:dyDescent="0.35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25" customHeight="1" x14ac:dyDescent="0.35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25" customHeight="1" x14ac:dyDescent="0.35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25" customHeight="1" x14ac:dyDescent="0.3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25" customHeight="1" x14ac:dyDescent="0.35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25" customHeight="1" x14ac:dyDescent="0.35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25" customHeight="1" x14ac:dyDescent="0.35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25" customHeight="1" x14ac:dyDescent="0.35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25" customHeight="1" x14ac:dyDescent="0.35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25" customHeight="1" x14ac:dyDescent="0.35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25" customHeight="1" x14ac:dyDescent="0.35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25" customHeight="1" x14ac:dyDescent="0.35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25" customHeight="1" x14ac:dyDescent="0.35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25" customHeight="1" x14ac:dyDescent="0.3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25" customHeight="1" x14ac:dyDescent="0.35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25" customHeight="1" x14ac:dyDescent="0.35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25" customHeight="1" x14ac:dyDescent="0.35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25" customHeight="1" x14ac:dyDescent="0.35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25" customHeight="1" x14ac:dyDescent="0.35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25" customHeight="1" x14ac:dyDescent="0.3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25" customHeight="1" x14ac:dyDescent="0.3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25" customHeight="1" x14ac:dyDescent="0.3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25" customHeight="1" x14ac:dyDescent="0.3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25" customHeight="1" x14ac:dyDescent="0.3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25" customHeight="1" x14ac:dyDescent="0.3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25" customHeight="1" x14ac:dyDescent="0.3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25" customHeight="1" x14ac:dyDescent="0.3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25" customHeight="1" x14ac:dyDescent="0.3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25" customHeight="1" x14ac:dyDescent="0.3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25" customHeight="1" x14ac:dyDescent="0.35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25" customHeight="1" x14ac:dyDescent="0.35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25" customHeight="1" x14ac:dyDescent="0.35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25" customHeight="1" x14ac:dyDescent="0.35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25" customHeight="1" x14ac:dyDescent="0.3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25" customHeight="1" x14ac:dyDescent="0.35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25" customHeight="1" x14ac:dyDescent="0.35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25" customHeight="1" x14ac:dyDescent="0.35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25" customHeight="1" x14ac:dyDescent="0.35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25" customHeight="1" x14ac:dyDescent="0.35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25" customHeight="1" x14ac:dyDescent="0.35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25" customHeight="1" x14ac:dyDescent="0.35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25" customHeight="1" x14ac:dyDescent="0.35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25" customHeight="1" x14ac:dyDescent="0.35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25" customHeight="1" x14ac:dyDescent="0.3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25" customHeight="1" x14ac:dyDescent="0.35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25" customHeight="1" x14ac:dyDescent="0.35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25" customHeight="1" x14ac:dyDescent="0.35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25" customHeight="1" x14ac:dyDescent="0.3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25" customHeight="1" x14ac:dyDescent="0.3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25" customHeight="1" x14ac:dyDescent="0.3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25" customHeight="1" x14ac:dyDescent="0.3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25" customHeight="1" x14ac:dyDescent="0.3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25" customHeight="1" x14ac:dyDescent="0.3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25" customHeight="1" x14ac:dyDescent="0.3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25" customHeight="1" x14ac:dyDescent="0.3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25" customHeight="1" x14ac:dyDescent="0.3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25" customHeight="1" x14ac:dyDescent="0.3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25" customHeight="1" x14ac:dyDescent="0.3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25" customHeight="1" x14ac:dyDescent="0.3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25" customHeight="1" x14ac:dyDescent="0.3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25" customHeight="1" x14ac:dyDescent="0.3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25" customHeight="1" x14ac:dyDescent="0.3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25" customHeight="1" x14ac:dyDescent="0.3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25" customHeight="1" x14ac:dyDescent="0.3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25" customHeight="1" x14ac:dyDescent="0.3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25" customHeight="1" x14ac:dyDescent="0.3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25" customHeight="1" x14ac:dyDescent="0.3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25" customHeight="1" x14ac:dyDescent="0.35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25" customHeight="1" x14ac:dyDescent="0.35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25" customHeight="1" x14ac:dyDescent="0.35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25" customHeight="1" x14ac:dyDescent="0.35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25" customHeight="1" x14ac:dyDescent="0.35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25" customHeight="1" x14ac:dyDescent="0.35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25" customHeight="1" x14ac:dyDescent="0.3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25" customHeight="1" x14ac:dyDescent="0.35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25" customHeight="1" x14ac:dyDescent="0.35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25" customHeight="1" x14ac:dyDescent="0.35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25" customHeight="1" x14ac:dyDescent="0.35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25" customHeight="1" x14ac:dyDescent="0.35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25" customHeight="1" x14ac:dyDescent="0.35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25" customHeight="1" x14ac:dyDescent="0.35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25" customHeight="1" x14ac:dyDescent="0.35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25" customHeight="1" x14ac:dyDescent="0.35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25" customHeight="1" x14ac:dyDescent="0.3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25" customHeight="1" x14ac:dyDescent="0.35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25" customHeight="1" x14ac:dyDescent="0.35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25" customHeight="1" x14ac:dyDescent="0.35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25" customHeight="1" x14ac:dyDescent="0.35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25" customHeight="1" x14ac:dyDescent="0.35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25" customHeight="1" x14ac:dyDescent="0.35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25" customHeight="1" x14ac:dyDescent="0.35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25" customHeight="1" x14ac:dyDescent="0.35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25" customHeight="1" x14ac:dyDescent="0.35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25" customHeight="1" x14ac:dyDescent="0.3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25" customHeight="1" x14ac:dyDescent="0.35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25" customHeight="1" x14ac:dyDescent="0.35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25" customHeight="1" x14ac:dyDescent="0.35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25" customHeight="1" x14ac:dyDescent="0.35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25" customHeight="1" x14ac:dyDescent="0.35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25" customHeight="1" x14ac:dyDescent="0.35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25" customHeight="1" x14ac:dyDescent="0.35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25" customHeight="1" x14ac:dyDescent="0.35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25" customHeight="1" x14ac:dyDescent="0.35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25" customHeight="1" x14ac:dyDescent="0.3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25" customHeight="1" x14ac:dyDescent="0.35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25" customHeight="1" x14ac:dyDescent="0.35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25" customHeight="1" x14ac:dyDescent="0.35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25" customHeight="1" x14ac:dyDescent="0.35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25" customHeight="1" x14ac:dyDescent="0.35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25" customHeight="1" x14ac:dyDescent="0.35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25" customHeight="1" x14ac:dyDescent="0.35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25" customHeight="1" x14ac:dyDescent="0.35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25" customHeight="1" x14ac:dyDescent="0.35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25" customHeight="1" x14ac:dyDescent="0.3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25" customHeight="1" x14ac:dyDescent="0.35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25" customHeight="1" x14ac:dyDescent="0.35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25" customHeight="1" x14ac:dyDescent="0.35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25" customHeight="1" x14ac:dyDescent="0.35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25" customHeight="1" x14ac:dyDescent="0.35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25" customHeight="1" x14ac:dyDescent="0.35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25" customHeight="1" x14ac:dyDescent="0.35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25" customHeight="1" x14ac:dyDescent="0.35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25" customHeight="1" x14ac:dyDescent="0.35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25" customHeight="1" x14ac:dyDescent="0.3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25" customHeight="1" x14ac:dyDescent="0.35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25" customHeight="1" x14ac:dyDescent="0.35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25" customHeight="1" x14ac:dyDescent="0.35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25" customHeight="1" x14ac:dyDescent="0.35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25" customHeight="1" x14ac:dyDescent="0.35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25" customHeight="1" x14ac:dyDescent="0.35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25" customHeight="1" x14ac:dyDescent="0.35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25" customHeight="1" x14ac:dyDescent="0.35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25" customHeight="1" x14ac:dyDescent="0.35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25" customHeight="1" x14ac:dyDescent="0.3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25" customHeight="1" x14ac:dyDescent="0.35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25" customHeight="1" x14ac:dyDescent="0.35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25" customHeight="1" x14ac:dyDescent="0.35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25" customHeight="1" x14ac:dyDescent="0.35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25" customHeight="1" x14ac:dyDescent="0.35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25" customHeight="1" x14ac:dyDescent="0.35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25" customHeight="1" x14ac:dyDescent="0.35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25" customHeight="1" x14ac:dyDescent="0.35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25" customHeight="1" x14ac:dyDescent="0.35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25" customHeight="1" x14ac:dyDescent="0.3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25" customHeight="1" x14ac:dyDescent="0.35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25" customHeight="1" x14ac:dyDescent="0.35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25" customHeight="1" x14ac:dyDescent="0.35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25" customHeight="1" x14ac:dyDescent="0.35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25" customHeight="1" x14ac:dyDescent="0.35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25" customHeight="1" x14ac:dyDescent="0.35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25" customHeight="1" x14ac:dyDescent="0.35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25" customHeight="1" x14ac:dyDescent="0.35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25" customHeight="1" x14ac:dyDescent="0.35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25" customHeight="1" x14ac:dyDescent="0.3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25" customHeight="1" x14ac:dyDescent="0.35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25" customHeight="1" x14ac:dyDescent="0.35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25" customHeight="1" x14ac:dyDescent="0.35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25" customHeight="1" x14ac:dyDescent="0.35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25" customHeight="1" x14ac:dyDescent="0.35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25" customHeight="1" x14ac:dyDescent="0.35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25" customHeight="1" x14ac:dyDescent="0.35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25" customHeight="1" x14ac:dyDescent="0.35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25" customHeight="1" x14ac:dyDescent="0.35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25" customHeight="1" x14ac:dyDescent="0.3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25" customHeight="1" x14ac:dyDescent="0.35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25" customHeight="1" x14ac:dyDescent="0.35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25" customHeight="1" x14ac:dyDescent="0.35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25" customHeight="1" x14ac:dyDescent="0.35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25" customHeight="1" x14ac:dyDescent="0.35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25" customHeight="1" x14ac:dyDescent="0.35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25" customHeight="1" x14ac:dyDescent="0.35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25" customHeight="1" x14ac:dyDescent="0.35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25" customHeight="1" x14ac:dyDescent="0.35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25" customHeight="1" x14ac:dyDescent="0.3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25" customHeight="1" x14ac:dyDescent="0.35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25" customHeight="1" x14ac:dyDescent="0.35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25" customHeight="1" x14ac:dyDescent="0.35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25" customHeight="1" x14ac:dyDescent="0.35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25" customHeight="1" x14ac:dyDescent="0.35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25" customHeight="1" x14ac:dyDescent="0.35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25" customHeight="1" x14ac:dyDescent="0.35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25" customHeight="1" x14ac:dyDescent="0.35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25" customHeight="1" x14ac:dyDescent="0.35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25" customHeight="1" x14ac:dyDescent="0.3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25" customHeight="1" x14ac:dyDescent="0.35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25" customHeight="1" x14ac:dyDescent="0.35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25" customHeight="1" x14ac:dyDescent="0.35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25" customHeight="1" x14ac:dyDescent="0.35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25" customHeight="1" x14ac:dyDescent="0.35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25" customHeight="1" x14ac:dyDescent="0.35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25" customHeight="1" x14ac:dyDescent="0.35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25" customHeight="1" x14ac:dyDescent="0.35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25" customHeight="1" x14ac:dyDescent="0.35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25" customHeight="1" x14ac:dyDescent="0.3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25" customHeight="1" x14ac:dyDescent="0.35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25" customHeight="1" x14ac:dyDescent="0.35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25" customHeight="1" x14ac:dyDescent="0.35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25" customHeight="1" x14ac:dyDescent="0.35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25" customHeight="1" x14ac:dyDescent="0.35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25" customHeight="1" x14ac:dyDescent="0.35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25" customHeight="1" x14ac:dyDescent="0.35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25" customHeight="1" x14ac:dyDescent="0.35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25" customHeight="1" x14ac:dyDescent="0.35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25" customHeight="1" x14ac:dyDescent="0.3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25" customHeight="1" x14ac:dyDescent="0.35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25" customHeight="1" x14ac:dyDescent="0.35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25" customHeight="1" x14ac:dyDescent="0.35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25" customHeight="1" x14ac:dyDescent="0.35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25" customHeight="1" x14ac:dyDescent="0.35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25" customHeight="1" x14ac:dyDescent="0.35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25" customHeight="1" x14ac:dyDescent="0.35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25" customHeight="1" x14ac:dyDescent="0.35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25" customHeight="1" x14ac:dyDescent="0.35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25" customHeight="1" x14ac:dyDescent="0.35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25" customHeight="1" x14ac:dyDescent="0.35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25" customHeight="1" x14ac:dyDescent="0.35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25" customHeight="1" x14ac:dyDescent="0.35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25" customHeight="1" x14ac:dyDescent="0.35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25" customHeight="1" x14ac:dyDescent="0.35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25" customHeight="1" x14ac:dyDescent="0.35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25" customHeight="1" x14ac:dyDescent="0.35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25" customHeight="1" x14ac:dyDescent="0.35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25" customHeight="1" x14ac:dyDescent="0.35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25" customHeight="1" x14ac:dyDescent="0.35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25" customHeight="1" x14ac:dyDescent="0.35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25" customHeight="1" x14ac:dyDescent="0.35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25" customHeight="1" x14ac:dyDescent="0.35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25" customHeight="1" x14ac:dyDescent="0.35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25" customHeight="1" x14ac:dyDescent="0.35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25" customHeight="1" x14ac:dyDescent="0.35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25" customHeight="1" x14ac:dyDescent="0.35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25" customHeight="1" x14ac:dyDescent="0.35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25" customHeight="1" x14ac:dyDescent="0.35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25" customHeight="1" x14ac:dyDescent="0.35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25" customHeight="1" x14ac:dyDescent="0.35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25" customHeight="1" x14ac:dyDescent="0.35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25" customHeight="1" x14ac:dyDescent="0.35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25" customHeight="1" x14ac:dyDescent="0.35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25" customHeight="1" x14ac:dyDescent="0.35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25" customHeight="1" x14ac:dyDescent="0.35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25" customHeight="1" x14ac:dyDescent="0.35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25" customHeight="1" x14ac:dyDescent="0.35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25" customHeight="1" x14ac:dyDescent="0.35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25" customHeight="1" x14ac:dyDescent="0.3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25" customHeight="1" x14ac:dyDescent="0.35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25" customHeight="1" x14ac:dyDescent="0.35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25" customHeight="1" x14ac:dyDescent="0.35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25" customHeight="1" x14ac:dyDescent="0.35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25" customHeight="1" x14ac:dyDescent="0.35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25" customHeight="1" x14ac:dyDescent="0.35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25" customHeight="1" x14ac:dyDescent="0.35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25" customHeight="1" x14ac:dyDescent="0.35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25" customHeight="1" x14ac:dyDescent="0.35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25" customHeight="1" x14ac:dyDescent="0.35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25" customHeight="1" x14ac:dyDescent="0.35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25" customHeight="1" x14ac:dyDescent="0.35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25" customHeight="1" x14ac:dyDescent="0.35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25" customHeight="1" x14ac:dyDescent="0.35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25" customHeight="1" x14ac:dyDescent="0.35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25" customHeight="1" x14ac:dyDescent="0.35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25" customHeight="1" x14ac:dyDescent="0.35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25" customHeight="1" x14ac:dyDescent="0.35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25" customHeight="1" x14ac:dyDescent="0.35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25" customHeight="1" x14ac:dyDescent="0.35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25" customHeight="1" x14ac:dyDescent="0.35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25" customHeight="1" x14ac:dyDescent="0.35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25" customHeight="1" x14ac:dyDescent="0.35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25" customHeight="1" x14ac:dyDescent="0.35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25" customHeight="1" x14ac:dyDescent="0.35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25" customHeight="1" x14ac:dyDescent="0.35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25" customHeight="1" x14ac:dyDescent="0.35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25" customHeight="1" x14ac:dyDescent="0.35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25" customHeight="1" x14ac:dyDescent="0.35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25" customHeight="1" x14ac:dyDescent="0.35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25" customHeight="1" x14ac:dyDescent="0.35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25" customHeight="1" x14ac:dyDescent="0.35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25" customHeight="1" x14ac:dyDescent="0.35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25" customHeight="1" x14ac:dyDescent="0.35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25" customHeight="1" x14ac:dyDescent="0.35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25" customHeight="1" x14ac:dyDescent="0.35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25" customHeight="1" x14ac:dyDescent="0.35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25" customHeight="1" x14ac:dyDescent="0.35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25" customHeight="1" x14ac:dyDescent="0.35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25" customHeight="1" x14ac:dyDescent="0.35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25" customHeight="1" x14ac:dyDescent="0.35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25" customHeight="1" x14ac:dyDescent="0.35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25" customHeight="1" x14ac:dyDescent="0.35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25" customHeight="1" x14ac:dyDescent="0.35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25" customHeight="1" x14ac:dyDescent="0.35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25" customHeight="1" x14ac:dyDescent="0.35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25" customHeight="1" x14ac:dyDescent="0.35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25" customHeight="1" x14ac:dyDescent="0.35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25" customHeight="1" x14ac:dyDescent="0.35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4.25" customHeight="1" x14ac:dyDescent="0.35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4.25" customHeight="1" x14ac:dyDescent="0.35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4.25" customHeight="1" x14ac:dyDescent="0.35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4.25" customHeight="1" x14ac:dyDescent="0.35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4.25" customHeight="1" x14ac:dyDescent="0.35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4.25" customHeight="1" x14ac:dyDescent="0.35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4.25" customHeight="1" x14ac:dyDescent="0.35">
      <c r="A1001" s="137"/>
      <c r="B1001" s="137"/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</sheetData>
  <sheetProtection algorithmName="SHA-1" hashValue="LVdbRVcn0YZyEuvZ+yla2qDoVNY=" saltValue="ocsCFkUUJ53I/kClvrFfhA==" spinCount="100000" sheet="1" objects="1" scenarios="1"/>
  <mergeCells count="40">
    <mergeCell ref="A1:C1"/>
    <mergeCell ref="A2:C2"/>
    <mergeCell ref="A4:K4"/>
    <mergeCell ref="B7:B8"/>
    <mergeCell ref="C7:G7"/>
    <mergeCell ref="I7:K7"/>
    <mergeCell ref="B59:M59"/>
    <mergeCell ref="M7:M8"/>
    <mergeCell ref="B49:N49"/>
    <mergeCell ref="B50:M50"/>
    <mergeCell ref="B51:M51"/>
    <mergeCell ref="B52:M52"/>
    <mergeCell ref="B53:M53"/>
    <mergeCell ref="B54:M54"/>
    <mergeCell ref="B55:M55"/>
    <mergeCell ref="B56:M56"/>
    <mergeCell ref="B57:M57"/>
    <mergeCell ref="B58:M58"/>
    <mergeCell ref="B71:M71"/>
    <mergeCell ref="B60:M60"/>
    <mergeCell ref="B61:M61"/>
    <mergeCell ref="B62:M62"/>
    <mergeCell ref="B63:M63"/>
    <mergeCell ref="B64:M64"/>
    <mergeCell ref="B65:M65"/>
    <mergeCell ref="B66:M66"/>
    <mergeCell ref="B67:M67"/>
    <mergeCell ref="B68:M68"/>
    <mergeCell ref="B69:M69"/>
    <mergeCell ref="B70:M70"/>
    <mergeCell ref="B78:M78"/>
    <mergeCell ref="B79:M79"/>
    <mergeCell ref="B80:M80"/>
    <mergeCell ref="B81:N81"/>
    <mergeCell ref="B72:M72"/>
    <mergeCell ref="B73:M73"/>
    <mergeCell ref="B74:M74"/>
    <mergeCell ref="B75:M75"/>
    <mergeCell ref="B76:M76"/>
    <mergeCell ref="B77:M77"/>
  </mergeCells>
  <conditionalFormatting sqref="C47:G47 I47:K47 M47">
    <cfRule type="cellIs" dxfId="27" priority="1" operator="equal">
      <formula>"TOČNO"</formula>
    </cfRule>
    <cfRule type="cellIs" dxfId="26" priority="2" operator="equal">
      <formula>"NETOČNO"</formula>
    </cfRule>
  </conditionalFormatting>
  <pageMargins left="0.7" right="0.7" top="0.75" bottom="0.75" header="0.3" footer="0.3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152-531B-4240-B053-4C1FBB2975A7}">
  <sheetPr>
    <tabColor theme="4"/>
  </sheetPr>
  <dimension ref="A1"/>
  <sheetViews>
    <sheetView workbookViewId="0">
      <selection sqref="A1:XFD1048576"/>
    </sheetView>
  </sheetViews>
  <sheetFormatPr defaultColWidth="9.1796875" defaultRowHeight="12.5" x14ac:dyDescent="0.25"/>
  <cols>
    <col min="1" max="16384" width="9.1796875" style="276"/>
  </cols>
  <sheetData/>
  <pageMargins left="0.7" right="0.7" top="0.75" bottom="0.75" header="0.3" footer="0.3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838F-B55A-4DC1-8806-BCC50C997B69}">
  <sheetPr>
    <tabColor theme="4"/>
  </sheetPr>
  <dimension ref="A1:C998"/>
  <sheetViews>
    <sheetView workbookViewId="0">
      <selection activeCell="B5" sqref="B5"/>
    </sheetView>
  </sheetViews>
  <sheetFormatPr defaultColWidth="12.54296875" defaultRowHeight="12.5" x14ac:dyDescent="0.25"/>
  <cols>
    <col min="1" max="1" width="51.453125" customWidth="1"/>
    <col min="2" max="2" width="52.453125" customWidth="1"/>
    <col min="3" max="3" width="41" customWidth="1"/>
    <col min="4" max="4" width="33.453125" customWidth="1"/>
    <col min="5" max="26" width="8.453125" customWidth="1"/>
  </cols>
  <sheetData>
    <row r="1" spans="1:3" ht="27" customHeight="1" x14ac:dyDescent="0.25">
      <c r="A1" s="10" t="s">
        <v>12</v>
      </c>
      <c r="B1" s="11"/>
      <c r="C1" s="12" t="s">
        <v>13</v>
      </c>
    </row>
    <row r="2" spans="1:3" ht="12.75" customHeight="1" x14ac:dyDescent="0.25">
      <c r="A2" s="10"/>
      <c r="B2" s="13"/>
      <c r="C2" s="14"/>
    </row>
    <row r="3" spans="1:3" ht="33" customHeight="1" x14ac:dyDescent="0.25">
      <c r="A3" s="10" t="s">
        <v>14</v>
      </c>
      <c r="B3" s="11"/>
      <c r="C3" s="14"/>
    </row>
    <row r="4" spans="1:3" ht="12.75" customHeight="1" x14ac:dyDescent="0.25">
      <c r="A4" s="10"/>
      <c r="B4" s="13"/>
      <c r="C4" s="14"/>
    </row>
    <row r="5" spans="1:3" ht="40.5" customHeight="1" x14ac:dyDescent="0.25">
      <c r="A5" s="10" t="s">
        <v>15</v>
      </c>
      <c r="B5" s="11"/>
      <c r="C5" s="12" t="s">
        <v>13</v>
      </c>
    </row>
    <row r="6" spans="1:3" ht="12.75" customHeight="1" x14ac:dyDescent="0.25">
      <c r="A6" s="10"/>
      <c r="B6" s="13"/>
      <c r="C6" s="14"/>
    </row>
    <row r="7" spans="1:3" ht="30" customHeight="1" x14ac:dyDescent="0.25">
      <c r="A7" s="10" t="s">
        <v>16</v>
      </c>
      <c r="B7" s="11"/>
      <c r="C7" s="14"/>
    </row>
    <row r="8" spans="1:3" ht="12.75" customHeight="1" x14ac:dyDescent="0.25">
      <c r="A8" s="10"/>
      <c r="B8" s="13"/>
      <c r="C8" s="14"/>
    </row>
    <row r="9" spans="1:3" ht="28.5" customHeight="1" x14ac:dyDescent="0.25">
      <c r="A9" s="10" t="s">
        <v>17</v>
      </c>
      <c r="B9" s="11"/>
      <c r="C9" s="14"/>
    </row>
    <row r="10" spans="1:3" ht="12.75" customHeight="1" x14ac:dyDescent="0.25">
      <c r="A10" s="10"/>
      <c r="B10" s="13"/>
      <c r="C10" s="14"/>
    </row>
    <row r="11" spans="1:3" ht="41.25" customHeight="1" x14ac:dyDescent="0.25">
      <c r="A11" s="10" t="s">
        <v>18</v>
      </c>
      <c r="B11" s="11"/>
      <c r="C11" s="14"/>
    </row>
    <row r="12" spans="1:3" ht="12.75" customHeight="1" x14ac:dyDescent="0.25">
      <c r="A12" s="10"/>
      <c r="B12" s="13"/>
      <c r="C12" s="14"/>
    </row>
    <row r="13" spans="1:3" ht="24" customHeight="1" x14ac:dyDescent="0.25">
      <c r="A13" s="10" t="s">
        <v>19</v>
      </c>
      <c r="B13" s="11"/>
      <c r="C13" s="14"/>
    </row>
    <row r="14" spans="1:3" ht="12.75" customHeight="1" x14ac:dyDescent="0.25">
      <c r="A14" s="10"/>
      <c r="B14" s="13"/>
      <c r="C14" s="14"/>
    </row>
    <row r="15" spans="1:3" ht="30" customHeight="1" x14ac:dyDescent="0.25">
      <c r="A15" s="10" t="s">
        <v>20</v>
      </c>
      <c r="B15" s="11"/>
      <c r="C15" s="14"/>
    </row>
    <row r="16" spans="1:3" ht="12.75" customHeight="1" x14ac:dyDescent="0.25">
      <c r="A16" s="10"/>
      <c r="B16" s="13"/>
      <c r="C16" s="14"/>
    </row>
    <row r="17" spans="1:3" ht="42" customHeight="1" x14ac:dyDescent="0.25">
      <c r="A17" s="10" t="s">
        <v>21</v>
      </c>
      <c r="B17" s="11"/>
      <c r="C17" s="15" t="s">
        <v>22</v>
      </c>
    </row>
    <row r="18" spans="1:3" ht="17.25" customHeight="1" x14ac:dyDescent="0.25">
      <c r="A18" s="10"/>
      <c r="B18" s="13"/>
      <c r="C18" s="15"/>
    </row>
    <row r="19" spans="1:3" ht="56.25" customHeight="1" x14ac:dyDescent="0.25">
      <c r="A19" s="10" t="s">
        <v>23</v>
      </c>
      <c r="B19" s="11"/>
      <c r="C19" s="15"/>
    </row>
    <row r="20" spans="1:3" ht="12.75" customHeight="1" x14ac:dyDescent="0.25">
      <c r="A20" s="10"/>
      <c r="B20" s="13"/>
      <c r="C20" s="14"/>
    </row>
    <row r="21" spans="1:3" ht="28.5" customHeight="1" x14ac:dyDescent="0.25">
      <c r="A21" s="10" t="s">
        <v>24</v>
      </c>
      <c r="B21" s="11"/>
      <c r="C21" s="14"/>
    </row>
    <row r="22" spans="1:3" ht="12.75" customHeight="1" x14ac:dyDescent="0.25">
      <c r="A22" s="10"/>
      <c r="B22" s="13"/>
      <c r="C22" s="14"/>
    </row>
    <row r="23" spans="1:3" ht="57" customHeight="1" x14ac:dyDescent="0.25">
      <c r="A23" s="10" t="s">
        <v>25</v>
      </c>
      <c r="B23" s="11"/>
      <c r="C23" s="14"/>
    </row>
    <row r="24" spans="1:3" ht="12.75" customHeight="1" x14ac:dyDescent="0.25">
      <c r="A24" s="10"/>
      <c r="B24" s="13"/>
      <c r="C24" s="14"/>
    </row>
    <row r="25" spans="1:3" ht="40.5" customHeight="1" x14ac:dyDescent="0.25">
      <c r="A25" s="10" t="s">
        <v>26</v>
      </c>
      <c r="B25" s="11"/>
      <c r="C25" s="14"/>
    </row>
    <row r="26" spans="1:3" ht="12.75" customHeight="1" x14ac:dyDescent="0.25">
      <c r="A26" s="10"/>
      <c r="B26" s="13"/>
      <c r="C26" s="14"/>
    </row>
    <row r="27" spans="1:3" ht="31.5" customHeight="1" x14ac:dyDescent="0.25">
      <c r="A27" s="10" t="s">
        <v>27</v>
      </c>
      <c r="B27" s="11"/>
      <c r="C27" s="14"/>
    </row>
    <row r="28" spans="1:3" ht="12" customHeight="1" x14ac:dyDescent="0.25">
      <c r="A28" s="10"/>
      <c r="B28" s="14"/>
      <c r="C28" s="14"/>
    </row>
    <row r="29" spans="1:3" ht="41.25" customHeight="1" x14ac:dyDescent="0.25">
      <c r="A29" s="10" t="s">
        <v>28</v>
      </c>
      <c r="B29" s="11"/>
      <c r="C29" s="14"/>
    </row>
    <row r="30" spans="1:3" ht="12.75" customHeight="1" x14ac:dyDescent="0.35">
      <c r="A30" s="16"/>
      <c r="B30" s="17"/>
      <c r="C30" s="3"/>
    </row>
    <row r="31" spans="1:3" ht="28.5" customHeight="1" x14ac:dyDescent="0.35">
      <c r="A31" s="18" t="s">
        <v>29</v>
      </c>
      <c r="B31" s="19"/>
      <c r="C31" s="3"/>
    </row>
    <row r="32" spans="1:3" ht="12.75" customHeight="1" x14ac:dyDescent="0.3">
      <c r="A32" s="16"/>
      <c r="B32" s="16"/>
      <c r="C32" s="3"/>
    </row>
    <row r="33" spans="1:3" ht="12.75" customHeight="1" x14ac:dyDescent="0.3">
      <c r="A33" s="16"/>
      <c r="B33" s="16"/>
      <c r="C33" s="3"/>
    </row>
    <row r="34" spans="1:3" ht="12.75" customHeight="1" x14ac:dyDescent="0.3">
      <c r="A34" s="16"/>
      <c r="B34" s="16"/>
      <c r="C34" s="3"/>
    </row>
    <row r="35" spans="1:3" ht="12.75" customHeight="1" x14ac:dyDescent="0.3">
      <c r="A35" s="16"/>
      <c r="B35" s="16"/>
      <c r="C35" s="3"/>
    </row>
    <row r="36" spans="1:3" ht="12.75" customHeight="1" x14ac:dyDescent="0.3">
      <c r="A36" s="3"/>
      <c r="B36" s="16"/>
      <c r="C36" s="3"/>
    </row>
    <row r="37" spans="1:3" ht="12.75" customHeight="1" x14ac:dyDescent="0.3">
      <c r="A37" s="20"/>
      <c r="B37" s="21"/>
    </row>
    <row r="38" spans="1:3" ht="12.75" customHeight="1" x14ac:dyDescent="0.3">
      <c r="A38" s="20"/>
      <c r="B38" s="21"/>
    </row>
    <row r="39" spans="1:3" ht="12.75" customHeight="1" x14ac:dyDescent="0.3">
      <c r="A39" s="20"/>
      <c r="B39" s="21"/>
    </row>
    <row r="40" spans="1:3" ht="12.75" customHeight="1" x14ac:dyDescent="0.3">
      <c r="A40" s="20"/>
      <c r="B40" s="21"/>
    </row>
    <row r="41" spans="1:3" ht="12.75" customHeight="1" x14ac:dyDescent="0.3">
      <c r="A41" s="20"/>
      <c r="B41" s="21"/>
    </row>
    <row r="42" spans="1:3" ht="12.75" customHeight="1" x14ac:dyDescent="0.3">
      <c r="B42" s="21"/>
    </row>
    <row r="43" spans="1:3" ht="12.75" customHeight="1" x14ac:dyDescent="0.3">
      <c r="B43" s="21"/>
    </row>
    <row r="44" spans="1:3" ht="12.75" customHeight="1" x14ac:dyDescent="0.3">
      <c r="B44" s="21"/>
    </row>
    <row r="45" spans="1:3" ht="12.75" customHeight="1" x14ac:dyDescent="0.3">
      <c r="B45" s="21"/>
    </row>
    <row r="46" spans="1:3" ht="12.75" customHeight="1" x14ac:dyDescent="0.3">
      <c r="B46" s="21"/>
    </row>
    <row r="47" spans="1:3" ht="12.75" customHeight="1" x14ac:dyDescent="0.3">
      <c r="B47" s="21"/>
    </row>
    <row r="48" spans="1:3" ht="12.75" customHeight="1" x14ac:dyDescent="0.3">
      <c r="B48" s="21"/>
    </row>
    <row r="49" spans="2:2" ht="12.75" customHeight="1" x14ac:dyDescent="0.3">
      <c r="B49" s="21"/>
    </row>
    <row r="50" spans="2:2" ht="12.75" customHeight="1" x14ac:dyDescent="0.3">
      <c r="B50" s="21"/>
    </row>
    <row r="51" spans="2:2" ht="12.75" customHeight="1" x14ac:dyDescent="0.3">
      <c r="B51" s="21"/>
    </row>
    <row r="52" spans="2:2" ht="12.75" customHeight="1" x14ac:dyDescent="0.3">
      <c r="B52" s="21"/>
    </row>
    <row r="53" spans="2:2" ht="12.75" customHeight="1" x14ac:dyDescent="0.3">
      <c r="B53" s="21"/>
    </row>
    <row r="54" spans="2:2" ht="12.75" customHeight="1" x14ac:dyDescent="0.3">
      <c r="B54" s="21"/>
    </row>
    <row r="55" spans="2:2" ht="12.75" customHeight="1" x14ac:dyDescent="0.3">
      <c r="B55" s="21"/>
    </row>
    <row r="56" spans="2:2" ht="12.75" customHeight="1" x14ac:dyDescent="0.3">
      <c r="B56" s="21"/>
    </row>
    <row r="57" spans="2:2" ht="12.75" customHeight="1" x14ac:dyDescent="0.3">
      <c r="B57" s="21"/>
    </row>
    <row r="58" spans="2:2" ht="12.75" customHeight="1" x14ac:dyDescent="0.3">
      <c r="B58" s="21"/>
    </row>
    <row r="59" spans="2:2" ht="12.75" customHeight="1" x14ac:dyDescent="0.3">
      <c r="B59" s="21"/>
    </row>
    <row r="60" spans="2:2" ht="12.75" customHeight="1" x14ac:dyDescent="0.3">
      <c r="B60" s="21"/>
    </row>
    <row r="61" spans="2:2" ht="12.75" customHeight="1" x14ac:dyDescent="0.3">
      <c r="B61" s="21"/>
    </row>
    <row r="62" spans="2:2" ht="12.75" customHeight="1" x14ac:dyDescent="0.3">
      <c r="B62" s="21"/>
    </row>
    <row r="63" spans="2:2" ht="12.75" customHeight="1" x14ac:dyDescent="0.3">
      <c r="B63" s="21"/>
    </row>
    <row r="64" spans="2:2" ht="12.75" customHeight="1" x14ac:dyDescent="0.3">
      <c r="B64" s="21"/>
    </row>
    <row r="65" spans="2:2" ht="12.75" customHeight="1" x14ac:dyDescent="0.3">
      <c r="B65" s="21"/>
    </row>
    <row r="66" spans="2:2" ht="12.75" customHeight="1" x14ac:dyDescent="0.3">
      <c r="B66" s="21"/>
    </row>
    <row r="67" spans="2:2" ht="12.75" customHeight="1" x14ac:dyDescent="0.3">
      <c r="B67" s="21"/>
    </row>
    <row r="68" spans="2:2" ht="12.75" customHeight="1" x14ac:dyDescent="0.3">
      <c r="B68" s="21"/>
    </row>
    <row r="69" spans="2:2" ht="12.75" customHeight="1" x14ac:dyDescent="0.3">
      <c r="B69" s="21"/>
    </row>
    <row r="70" spans="2:2" ht="12.75" customHeight="1" x14ac:dyDescent="0.3">
      <c r="B70" s="21"/>
    </row>
    <row r="71" spans="2:2" ht="12.75" customHeight="1" x14ac:dyDescent="0.3">
      <c r="B71" s="21"/>
    </row>
    <row r="72" spans="2:2" ht="12.75" customHeight="1" x14ac:dyDescent="0.3">
      <c r="B72" s="21"/>
    </row>
    <row r="73" spans="2:2" ht="12.75" customHeight="1" x14ac:dyDescent="0.3">
      <c r="B73" s="21"/>
    </row>
    <row r="74" spans="2:2" ht="12.75" customHeight="1" x14ac:dyDescent="0.3">
      <c r="B74" s="21"/>
    </row>
    <row r="75" spans="2:2" ht="12.75" customHeight="1" x14ac:dyDescent="0.3">
      <c r="B75" s="21"/>
    </row>
    <row r="76" spans="2:2" ht="12.75" customHeight="1" x14ac:dyDescent="0.3">
      <c r="B76" s="21"/>
    </row>
    <row r="77" spans="2:2" ht="12.75" customHeight="1" x14ac:dyDescent="0.3">
      <c r="B77" s="21"/>
    </row>
    <row r="78" spans="2:2" ht="12.75" customHeight="1" x14ac:dyDescent="0.3">
      <c r="B78" s="21"/>
    </row>
    <row r="79" spans="2:2" ht="12.75" customHeight="1" x14ac:dyDescent="0.3">
      <c r="B79" s="21"/>
    </row>
    <row r="80" spans="2:2" ht="12.75" customHeight="1" x14ac:dyDescent="0.3">
      <c r="B80" s="21"/>
    </row>
    <row r="81" spans="2:2" ht="12.75" customHeight="1" x14ac:dyDescent="0.3">
      <c r="B81" s="21"/>
    </row>
    <row r="82" spans="2:2" ht="12.75" customHeight="1" x14ac:dyDescent="0.3">
      <c r="B82" s="21"/>
    </row>
    <row r="83" spans="2:2" ht="12.75" customHeight="1" x14ac:dyDescent="0.3">
      <c r="B83" s="21"/>
    </row>
    <row r="84" spans="2:2" ht="12.75" customHeight="1" x14ac:dyDescent="0.3">
      <c r="B84" s="21"/>
    </row>
    <row r="85" spans="2:2" ht="12.75" customHeight="1" x14ac:dyDescent="0.3">
      <c r="B85" s="21"/>
    </row>
    <row r="86" spans="2:2" ht="12.75" customHeight="1" x14ac:dyDescent="0.3">
      <c r="B86" s="21"/>
    </row>
    <row r="87" spans="2:2" ht="12.75" customHeight="1" x14ac:dyDescent="0.3">
      <c r="B87" s="21"/>
    </row>
    <row r="88" spans="2:2" ht="12.75" customHeight="1" x14ac:dyDescent="0.3">
      <c r="B88" s="21"/>
    </row>
    <row r="89" spans="2:2" ht="12.75" customHeight="1" x14ac:dyDescent="0.3">
      <c r="B89" s="21"/>
    </row>
    <row r="90" spans="2:2" ht="12.75" customHeight="1" x14ac:dyDescent="0.3">
      <c r="B90" s="21"/>
    </row>
    <row r="91" spans="2:2" ht="12.75" customHeight="1" x14ac:dyDescent="0.3">
      <c r="B91" s="21"/>
    </row>
    <row r="92" spans="2:2" ht="12.75" customHeight="1" x14ac:dyDescent="0.3">
      <c r="B92" s="21"/>
    </row>
    <row r="93" spans="2:2" ht="12.75" customHeight="1" x14ac:dyDescent="0.3">
      <c r="B93" s="21"/>
    </row>
    <row r="94" spans="2:2" ht="12.75" customHeight="1" x14ac:dyDescent="0.3">
      <c r="B94" s="21"/>
    </row>
    <row r="95" spans="2:2" ht="12.75" customHeight="1" x14ac:dyDescent="0.3">
      <c r="B95" s="21"/>
    </row>
    <row r="96" spans="2:2" ht="12.75" customHeight="1" x14ac:dyDescent="0.3">
      <c r="B96" s="21"/>
    </row>
    <row r="97" spans="2:2" ht="12.75" customHeight="1" x14ac:dyDescent="0.3">
      <c r="B97" s="21"/>
    </row>
    <row r="98" spans="2:2" ht="12.75" customHeight="1" x14ac:dyDescent="0.3">
      <c r="B98" s="21"/>
    </row>
    <row r="99" spans="2:2" ht="12.75" customHeight="1" x14ac:dyDescent="0.3">
      <c r="B99" s="21"/>
    </row>
    <row r="100" spans="2:2" ht="12.75" customHeight="1" x14ac:dyDescent="0.3">
      <c r="B100" s="21"/>
    </row>
    <row r="101" spans="2:2" ht="12.75" customHeight="1" x14ac:dyDescent="0.3">
      <c r="B101" s="21"/>
    </row>
    <row r="102" spans="2:2" ht="12.75" customHeight="1" x14ac:dyDescent="0.3">
      <c r="B102" s="21"/>
    </row>
    <row r="103" spans="2:2" ht="12.75" customHeight="1" x14ac:dyDescent="0.3">
      <c r="B103" s="21"/>
    </row>
    <row r="104" spans="2:2" ht="12.75" customHeight="1" x14ac:dyDescent="0.3">
      <c r="B104" s="21"/>
    </row>
    <row r="105" spans="2:2" ht="12.75" customHeight="1" x14ac:dyDescent="0.3">
      <c r="B105" s="21"/>
    </row>
    <row r="106" spans="2:2" ht="12.75" customHeight="1" x14ac:dyDescent="0.3">
      <c r="B106" s="21"/>
    </row>
    <row r="107" spans="2:2" ht="12.75" customHeight="1" x14ac:dyDescent="0.3">
      <c r="B107" s="21"/>
    </row>
    <row r="108" spans="2:2" ht="12.75" customHeight="1" x14ac:dyDescent="0.3">
      <c r="B108" s="21"/>
    </row>
    <row r="109" spans="2:2" ht="12.75" customHeight="1" x14ac:dyDescent="0.3">
      <c r="B109" s="21"/>
    </row>
    <row r="110" spans="2:2" ht="12.75" customHeight="1" x14ac:dyDescent="0.3">
      <c r="B110" s="21"/>
    </row>
    <row r="111" spans="2:2" ht="12.75" customHeight="1" x14ac:dyDescent="0.3">
      <c r="B111" s="21"/>
    </row>
    <row r="112" spans="2:2" ht="12.75" customHeight="1" x14ac:dyDescent="0.3">
      <c r="B112" s="21"/>
    </row>
    <row r="113" spans="2:2" ht="12.75" customHeight="1" x14ac:dyDescent="0.3">
      <c r="B113" s="21"/>
    </row>
    <row r="114" spans="2:2" ht="12.75" customHeight="1" x14ac:dyDescent="0.3">
      <c r="B114" s="21"/>
    </row>
    <row r="115" spans="2:2" ht="12.75" customHeight="1" x14ac:dyDescent="0.3">
      <c r="B115" s="21"/>
    </row>
    <row r="116" spans="2:2" ht="12.75" customHeight="1" x14ac:dyDescent="0.3">
      <c r="B116" s="21"/>
    </row>
    <row r="117" spans="2:2" ht="12.75" customHeight="1" x14ac:dyDescent="0.3">
      <c r="B117" s="21"/>
    </row>
    <row r="118" spans="2:2" ht="12.75" customHeight="1" x14ac:dyDescent="0.3">
      <c r="B118" s="21"/>
    </row>
    <row r="119" spans="2:2" ht="12.75" customHeight="1" x14ac:dyDescent="0.3">
      <c r="B119" s="21"/>
    </row>
    <row r="120" spans="2:2" ht="12.75" customHeight="1" x14ac:dyDescent="0.3">
      <c r="B120" s="21"/>
    </row>
    <row r="121" spans="2:2" ht="12.75" customHeight="1" x14ac:dyDescent="0.3">
      <c r="B121" s="21"/>
    </row>
    <row r="122" spans="2:2" ht="12.75" customHeight="1" x14ac:dyDescent="0.3">
      <c r="B122" s="21"/>
    </row>
    <row r="123" spans="2:2" ht="12.75" customHeight="1" x14ac:dyDescent="0.3">
      <c r="B123" s="21"/>
    </row>
    <row r="124" spans="2:2" ht="12.75" customHeight="1" x14ac:dyDescent="0.3">
      <c r="B124" s="21"/>
    </row>
    <row r="125" spans="2:2" ht="12.75" customHeight="1" x14ac:dyDescent="0.3">
      <c r="B125" s="21"/>
    </row>
    <row r="126" spans="2:2" ht="12.75" customHeight="1" x14ac:dyDescent="0.3">
      <c r="B126" s="21"/>
    </row>
    <row r="127" spans="2:2" ht="12.75" customHeight="1" x14ac:dyDescent="0.3">
      <c r="B127" s="21"/>
    </row>
    <row r="128" spans="2:2" ht="12.75" customHeight="1" x14ac:dyDescent="0.3">
      <c r="B128" s="21"/>
    </row>
    <row r="129" spans="2:2" ht="12.75" customHeight="1" x14ac:dyDescent="0.3">
      <c r="B129" s="21"/>
    </row>
    <row r="130" spans="2:2" ht="12.75" customHeight="1" x14ac:dyDescent="0.3">
      <c r="B130" s="21"/>
    </row>
    <row r="131" spans="2:2" ht="12.75" customHeight="1" x14ac:dyDescent="0.3">
      <c r="B131" s="21"/>
    </row>
    <row r="132" spans="2:2" ht="12.75" customHeight="1" x14ac:dyDescent="0.3">
      <c r="B132" s="21"/>
    </row>
    <row r="133" spans="2:2" ht="12.75" customHeight="1" x14ac:dyDescent="0.3">
      <c r="B133" s="21"/>
    </row>
    <row r="134" spans="2:2" ht="12.75" customHeight="1" x14ac:dyDescent="0.3">
      <c r="B134" s="21"/>
    </row>
    <row r="135" spans="2:2" ht="12.75" customHeight="1" x14ac:dyDescent="0.3">
      <c r="B135" s="21"/>
    </row>
    <row r="136" spans="2:2" ht="12.75" customHeight="1" x14ac:dyDescent="0.3">
      <c r="B136" s="21"/>
    </row>
    <row r="137" spans="2:2" ht="12.75" customHeight="1" x14ac:dyDescent="0.3">
      <c r="B137" s="21"/>
    </row>
    <row r="138" spans="2:2" ht="12.75" customHeight="1" x14ac:dyDescent="0.3">
      <c r="B138" s="21"/>
    </row>
    <row r="139" spans="2:2" ht="12.75" customHeight="1" x14ac:dyDescent="0.3">
      <c r="B139" s="21"/>
    </row>
    <row r="140" spans="2:2" ht="12.75" customHeight="1" x14ac:dyDescent="0.3">
      <c r="B140" s="21"/>
    </row>
    <row r="141" spans="2:2" ht="12.75" customHeight="1" x14ac:dyDescent="0.3">
      <c r="B141" s="21"/>
    </row>
    <row r="142" spans="2:2" ht="12.75" customHeight="1" x14ac:dyDescent="0.3">
      <c r="B142" s="21"/>
    </row>
    <row r="143" spans="2:2" ht="12.75" customHeight="1" x14ac:dyDescent="0.3">
      <c r="B143" s="21"/>
    </row>
    <row r="144" spans="2:2" ht="12.75" customHeight="1" x14ac:dyDescent="0.3">
      <c r="B144" s="21"/>
    </row>
    <row r="145" spans="2:2" ht="12.75" customHeight="1" x14ac:dyDescent="0.3">
      <c r="B145" s="21"/>
    </row>
    <row r="146" spans="2:2" ht="12.75" customHeight="1" x14ac:dyDescent="0.3">
      <c r="B146" s="21"/>
    </row>
    <row r="147" spans="2:2" ht="12.75" customHeight="1" x14ac:dyDescent="0.3">
      <c r="B147" s="21"/>
    </row>
    <row r="148" spans="2:2" ht="12.75" customHeight="1" x14ac:dyDescent="0.3">
      <c r="B148" s="21"/>
    </row>
    <row r="149" spans="2:2" ht="12.75" customHeight="1" x14ac:dyDescent="0.3">
      <c r="B149" s="21"/>
    </row>
    <row r="150" spans="2:2" ht="12.75" customHeight="1" x14ac:dyDescent="0.3">
      <c r="B150" s="21"/>
    </row>
    <row r="151" spans="2:2" ht="12.75" customHeight="1" x14ac:dyDescent="0.3">
      <c r="B151" s="21"/>
    </row>
    <row r="152" spans="2:2" ht="12.75" customHeight="1" x14ac:dyDescent="0.3">
      <c r="B152" s="21"/>
    </row>
    <row r="153" spans="2:2" ht="12.75" customHeight="1" x14ac:dyDescent="0.3">
      <c r="B153" s="21"/>
    </row>
    <row r="154" spans="2:2" ht="12.75" customHeight="1" x14ac:dyDescent="0.3">
      <c r="B154" s="21"/>
    </row>
    <row r="155" spans="2:2" ht="12.75" customHeight="1" x14ac:dyDescent="0.3">
      <c r="B155" s="21"/>
    </row>
    <row r="156" spans="2:2" ht="12.75" customHeight="1" x14ac:dyDescent="0.3">
      <c r="B156" s="21"/>
    </row>
    <row r="157" spans="2:2" ht="12.75" customHeight="1" x14ac:dyDescent="0.3">
      <c r="B157" s="21"/>
    </row>
    <row r="158" spans="2:2" ht="12.75" customHeight="1" x14ac:dyDescent="0.3">
      <c r="B158" s="21"/>
    </row>
    <row r="159" spans="2:2" ht="12.75" customHeight="1" x14ac:dyDescent="0.3">
      <c r="B159" s="21"/>
    </row>
    <row r="160" spans="2:2" ht="12.75" customHeight="1" x14ac:dyDescent="0.3">
      <c r="B160" s="21"/>
    </row>
    <row r="161" spans="2:2" ht="12.75" customHeight="1" x14ac:dyDescent="0.3">
      <c r="B161" s="21"/>
    </row>
    <row r="162" spans="2:2" ht="12.75" customHeight="1" x14ac:dyDescent="0.3">
      <c r="B162" s="21"/>
    </row>
    <row r="163" spans="2:2" ht="12.75" customHeight="1" x14ac:dyDescent="0.3">
      <c r="B163" s="21"/>
    </row>
    <row r="164" spans="2:2" ht="12.75" customHeight="1" x14ac:dyDescent="0.3">
      <c r="B164" s="21"/>
    </row>
    <row r="165" spans="2:2" ht="12.75" customHeight="1" x14ac:dyDescent="0.3">
      <c r="B165" s="21"/>
    </row>
    <row r="166" spans="2:2" ht="12.75" customHeight="1" x14ac:dyDescent="0.3">
      <c r="B166" s="21"/>
    </row>
    <row r="167" spans="2:2" ht="12.75" customHeight="1" x14ac:dyDescent="0.3">
      <c r="B167" s="21"/>
    </row>
    <row r="168" spans="2:2" ht="12.75" customHeight="1" x14ac:dyDescent="0.3">
      <c r="B168" s="21"/>
    </row>
    <row r="169" spans="2:2" ht="12.75" customHeight="1" x14ac:dyDescent="0.3">
      <c r="B169" s="21"/>
    </row>
    <row r="170" spans="2:2" ht="12.75" customHeight="1" x14ac:dyDescent="0.3">
      <c r="B170" s="21"/>
    </row>
    <row r="171" spans="2:2" ht="12.75" customHeight="1" x14ac:dyDescent="0.3">
      <c r="B171" s="21"/>
    </row>
    <row r="172" spans="2:2" ht="12.75" customHeight="1" x14ac:dyDescent="0.3">
      <c r="B172" s="21"/>
    </row>
    <row r="173" spans="2:2" ht="12.75" customHeight="1" x14ac:dyDescent="0.3">
      <c r="B173" s="21"/>
    </row>
    <row r="174" spans="2:2" ht="12.75" customHeight="1" x14ac:dyDescent="0.3">
      <c r="B174" s="21"/>
    </row>
    <row r="175" spans="2:2" ht="12.75" customHeight="1" x14ac:dyDescent="0.3">
      <c r="B175" s="21"/>
    </row>
    <row r="176" spans="2:2" ht="12.75" customHeight="1" x14ac:dyDescent="0.3">
      <c r="B176" s="21"/>
    </row>
    <row r="177" spans="2:2" ht="12.75" customHeight="1" x14ac:dyDescent="0.3">
      <c r="B177" s="21"/>
    </row>
    <row r="178" spans="2:2" ht="12.75" customHeight="1" x14ac:dyDescent="0.3">
      <c r="B178" s="21"/>
    </row>
    <row r="179" spans="2:2" ht="12.75" customHeight="1" x14ac:dyDescent="0.3">
      <c r="B179" s="21"/>
    </row>
    <row r="180" spans="2:2" ht="12.75" customHeight="1" x14ac:dyDescent="0.3">
      <c r="B180" s="21"/>
    </row>
    <row r="181" spans="2:2" ht="12.75" customHeight="1" x14ac:dyDescent="0.3">
      <c r="B181" s="21"/>
    </row>
    <row r="182" spans="2:2" ht="12.75" customHeight="1" x14ac:dyDescent="0.3">
      <c r="B182" s="21"/>
    </row>
    <row r="183" spans="2:2" ht="12.75" customHeight="1" x14ac:dyDescent="0.3">
      <c r="B183" s="21"/>
    </row>
    <row r="184" spans="2:2" ht="12.75" customHeight="1" x14ac:dyDescent="0.3">
      <c r="B184" s="21"/>
    </row>
    <row r="185" spans="2:2" ht="12.75" customHeight="1" x14ac:dyDescent="0.3">
      <c r="B185" s="21"/>
    </row>
    <row r="186" spans="2:2" ht="12.75" customHeight="1" x14ac:dyDescent="0.3">
      <c r="B186" s="21"/>
    </row>
    <row r="187" spans="2:2" ht="12.75" customHeight="1" x14ac:dyDescent="0.3">
      <c r="B187" s="21"/>
    </row>
    <row r="188" spans="2:2" ht="12.75" customHeight="1" x14ac:dyDescent="0.3">
      <c r="B188" s="21"/>
    </row>
    <row r="189" spans="2:2" ht="12.75" customHeight="1" x14ac:dyDescent="0.3">
      <c r="B189" s="21"/>
    </row>
    <row r="190" spans="2:2" ht="12.75" customHeight="1" x14ac:dyDescent="0.3">
      <c r="B190" s="21"/>
    </row>
    <row r="191" spans="2:2" ht="12.75" customHeight="1" x14ac:dyDescent="0.3">
      <c r="B191" s="21"/>
    </row>
    <row r="192" spans="2:2" ht="12.75" customHeight="1" x14ac:dyDescent="0.3">
      <c r="B192" s="21"/>
    </row>
    <row r="193" spans="2:2" ht="12.75" customHeight="1" x14ac:dyDescent="0.3">
      <c r="B193" s="21"/>
    </row>
    <row r="194" spans="2:2" ht="12.75" customHeight="1" x14ac:dyDescent="0.3">
      <c r="B194" s="21"/>
    </row>
    <row r="195" spans="2:2" ht="12.75" customHeight="1" x14ac:dyDescent="0.3">
      <c r="B195" s="21"/>
    </row>
    <row r="196" spans="2:2" ht="12.75" customHeight="1" x14ac:dyDescent="0.3">
      <c r="B196" s="21"/>
    </row>
    <row r="197" spans="2:2" ht="12.75" customHeight="1" x14ac:dyDescent="0.3">
      <c r="B197" s="21"/>
    </row>
    <row r="198" spans="2:2" ht="12.75" customHeight="1" x14ac:dyDescent="0.3">
      <c r="B198" s="21"/>
    </row>
    <row r="199" spans="2:2" ht="12.75" customHeight="1" x14ac:dyDescent="0.3">
      <c r="B199" s="21"/>
    </row>
    <row r="200" spans="2:2" ht="12.75" customHeight="1" x14ac:dyDescent="0.3">
      <c r="B200" s="21"/>
    </row>
    <row r="201" spans="2:2" ht="12.75" customHeight="1" x14ac:dyDescent="0.3">
      <c r="B201" s="21"/>
    </row>
    <row r="202" spans="2:2" ht="12.75" customHeight="1" x14ac:dyDescent="0.3">
      <c r="B202" s="21"/>
    </row>
    <row r="203" spans="2:2" ht="12.75" customHeight="1" x14ac:dyDescent="0.3">
      <c r="B203" s="21"/>
    </row>
    <row r="204" spans="2:2" ht="12.75" customHeight="1" x14ac:dyDescent="0.3">
      <c r="B204" s="21"/>
    </row>
    <row r="205" spans="2:2" ht="12.75" customHeight="1" x14ac:dyDescent="0.3">
      <c r="B205" s="21"/>
    </row>
    <row r="206" spans="2:2" ht="12.75" customHeight="1" x14ac:dyDescent="0.3">
      <c r="B206" s="21"/>
    </row>
    <row r="207" spans="2:2" ht="12.75" customHeight="1" x14ac:dyDescent="0.3">
      <c r="B207" s="21"/>
    </row>
    <row r="208" spans="2:2" ht="12.75" customHeight="1" x14ac:dyDescent="0.3">
      <c r="B208" s="21"/>
    </row>
    <row r="209" spans="2:2" ht="12.75" customHeight="1" x14ac:dyDescent="0.3">
      <c r="B209" s="21"/>
    </row>
    <row r="210" spans="2:2" ht="12.75" customHeight="1" x14ac:dyDescent="0.3">
      <c r="B210" s="21"/>
    </row>
    <row r="211" spans="2:2" ht="12.75" customHeight="1" x14ac:dyDescent="0.3">
      <c r="B211" s="21"/>
    </row>
    <row r="212" spans="2:2" ht="12.75" customHeight="1" x14ac:dyDescent="0.3">
      <c r="B212" s="21"/>
    </row>
    <row r="213" spans="2:2" ht="12.75" customHeight="1" x14ac:dyDescent="0.3">
      <c r="B213" s="21"/>
    </row>
    <row r="214" spans="2:2" ht="12.75" customHeight="1" x14ac:dyDescent="0.3">
      <c r="B214" s="21"/>
    </row>
    <row r="215" spans="2:2" ht="12.75" customHeight="1" x14ac:dyDescent="0.3">
      <c r="B215" s="21"/>
    </row>
    <row r="216" spans="2:2" ht="12.75" customHeight="1" x14ac:dyDescent="0.3">
      <c r="B216" s="21"/>
    </row>
    <row r="217" spans="2:2" ht="12.75" customHeight="1" x14ac:dyDescent="0.3">
      <c r="B217" s="21"/>
    </row>
    <row r="218" spans="2:2" ht="12.75" customHeight="1" x14ac:dyDescent="0.3">
      <c r="B218" s="21"/>
    </row>
    <row r="219" spans="2:2" ht="12.75" customHeight="1" x14ac:dyDescent="0.3">
      <c r="B219" s="21"/>
    </row>
    <row r="220" spans="2:2" ht="12.75" customHeight="1" x14ac:dyDescent="0.3">
      <c r="B220" s="21"/>
    </row>
    <row r="221" spans="2:2" ht="12.75" customHeight="1" x14ac:dyDescent="0.3">
      <c r="B221" s="21"/>
    </row>
    <row r="222" spans="2:2" ht="12.75" customHeight="1" x14ac:dyDescent="0.3">
      <c r="B222" s="21"/>
    </row>
    <row r="223" spans="2:2" ht="12.75" customHeight="1" x14ac:dyDescent="0.3">
      <c r="B223" s="21"/>
    </row>
    <row r="224" spans="2:2" ht="12.75" customHeight="1" x14ac:dyDescent="0.3">
      <c r="B224" s="21"/>
    </row>
    <row r="225" spans="2:2" ht="12.75" customHeight="1" x14ac:dyDescent="0.3">
      <c r="B225" s="21"/>
    </row>
    <row r="226" spans="2:2" ht="12.75" customHeight="1" x14ac:dyDescent="0.3">
      <c r="B226" s="21"/>
    </row>
    <row r="227" spans="2:2" ht="12.75" customHeight="1" x14ac:dyDescent="0.3">
      <c r="B227" s="21"/>
    </row>
    <row r="228" spans="2:2" ht="12.75" customHeight="1" x14ac:dyDescent="0.3">
      <c r="B228" s="21"/>
    </row>
    <row r="229" spans="2:2" ht="12.75" customHeight="1" x14ac:dyDescent="0.3">
      <c r="B229" s="21"/>
    </row>
    <row r="230" spans="2:2" ht="12.75" customHeight="1" x14ac:dyDescent="0.3">
      <c r="B230" s="21"/>
    </row>
    <row r="231" spans="2:2" ht="12.75" customHeight="1" x14ac:dyDescent="0.3">
      <c r="B231" s="21"/>
    </row>
    <row r="232" spans="2:2" ht="12.75" customHeight="1" x14ac:dyDescent="0.3">
      <c r="B232" s="21"/>
    </row>
    <row r="233" spans="2:2" ht="12.75" customHeight="1" x14ac:dyDescent="0.3">
      <c r="B233" s="21"/>
    </row>
    <row r="234" spans="2:2" ht="12.75" customHeight="1" x14ac:dyDescent="0.3">
      <c r="B234" s="21"/>
    </row>
    <row r="235" spans="2:2" ht="12.75" customHeight="1" x14ac:dyDescent="0.3">
      <c r="B235" s="21"/>
    </row>
    <row r="236" spans="2:2" ht="12.75" customHeight="1" x14ac:dyDescent="0.3">
      <c r="B236" s="21"/>
    </row>
    <row r="237" spans="2:2" ht="12.75" customHeight="1" x14ac:dyDescent="0.3">
      <c r="B237" s="21"/>
    </row>
    <row r="238" spans="2:2" ht="12.75" customHeight="1" x14ac:dyDescent="0.3">
      <c r="B238" s="21"/>
    </row>
    <row r="239" spans="2:2" ht="12.75" customHeight="1" x14ac:dyDescent="0.3">
      <c r="B239" s="21"/>
    </row>
    <row r="240" spans="2:2" ht="12.75" customHeight="1" x14ac:dyDescent="0.3">
      <c r="B240" s="21"/>
    </row>
    <row r="241" spans="2:2" ht="12.75" customHeight="1" x14ac:dyDescent="0.3">
      <c r="B241" s="21"/>
    </row>
    <row r="242" spans="2:2" ht="12.75" customHeight="1" x14ac:dyDescent="0.3">
      <c r="B242" s="21"/>
    </row>
    <row r="243" spans="2:2" ht="12.75" customHeight="1" x14ac:dyDescent="0.3">
      <c r="B243" s="21"/>
    </row>
    <row r="244" spans="2:2" ht="12.75" customHeight="1" x14ac:dyDescent="0.3">
      <c r="B244" s="21"/>
    </row>
    <row r="245" spans="2:2" ht="12.75" customHeight="1" x14ac:dyDescent="0.3">
      <c r="B245" s="21"/>
    </row>
    <row r="246" spans="2:2" ht="12.75" customHeight="1" x14ac:dyDescent="0.3">
      <c r="B246" s="21"/>
    </row>
    <row r="247" spans="2:2" ht="12.75" customHeight="1" x14ac:dyDescent="0.3">
      <c r="B247" s="21"/>
    </row>
    <row r="248" spans="2:2" ht="12.75" customHeight="1" x14ac:dyDescent="0.3">
      <c r="B248" s="21"/>
    </row>
    <row r="249" spans="2:2" ht="12.75" customHeight="1" x14ac:dyDescent="0.3">
      <c r="B249" s="21"/>
    </row>
    <row r="250" spans="2:2" ht="12.75" customHeight="1" x14ac:dyDescent="0.3">
      <c r="B250" s="21"/>
    </row>
    <row r="251" spans="2:2" ht="12.75" customHeight="1" x14ac:dyDescent="0.3">
      <c r="B251" s="21"/>
    </row>
    <row r="252" spans="2:2" ht="12.75" customHeight="1" x14ac:dyDescent="0.3">
      <c r="B252" s="21"/>
    </row>
    <row r="253" spans="2:2" ht="12.75" customHeight="1" x14ac:dyDescent="0.3">
      <c r="B253" s="21"/>
    </row>
    <row r="254" spans="2:2" ht="12.75" customHeight="1" x14ac:dyDescent="0.3">
      <c r="B254" s="21"/>
    </row>
    <row r="255" spans="2:2" ht="12.75" customHeight="1" x14ac:dyDescent="0.3">
      <c r="B255" s="21"/>
    </row>
    <row r="256" spans="2:2" ht="12.75" customHeight="1" x14ac:dyDescent="0.3">
      <c r="B256" s="21"/>
    </row>
    <row r="257" spans="2:2" ht="12.75" customHeight="1" x14ac:dyDescent="0.3">
      <c r="B257" s="21"/>
    </row>
    <row r="258" spans="2:2" ht="12.75" customHeight="1" x14ac:dyDescent="0.3">
      <c r="B258" s="21"/>
    </row>
    <row r="259" spans="2:2" ht="12.75" customHeight="1" x14ac:dyDescent="0.3">
      <c r="B259" s="21"/>
    </row>
    <row r="260" spans="2:2" ht="12.75" customHeight="1" x14ac:dyDescent="0.3">
      <c r="B260" s="21"/>
    </row>
    <row r="261" spans="2:2" ht="12.75" customHeight="1" x14ac:dyDescent="0.3">
      <c r="B261" s="21"/>
    </row>
    <row r="262" spans="2:2" ht="12.75" customHeight="1" x14ac:dyDescent="0.3">
      <c r="B262" s="21"/>
    </row>
    <row r="263" spans="2:2" ht="12.75" customHeight="1" x14ac:dyDescent="0.3">
      <c r="B263" s="21"/>
    </row>
    <row r="264" spans="2:2" ht="12.75" customHeight="1" x14ac:dyDescent="0.3">
      <c r="B264" s="21"/>
    </row>
    <row r="265" spans="2:2" ht="12.75" customHeight="1" x14ac:dyDescent="0.3">
      <c r="B265" s="21"/>
    </row>
    <row r="266" spans="2:2" ht="12.75" customHeight="1" x14ac:dyDescent="0.3">
      <c r="B266" s="21"/>
    </row>
    <row r="267" spans="2:2" ht="12.75" customHeight="1" x14ac:dyDescent="0.3">
      <c r="B267" s="21"/>
    </row>
    <row r="268" spans="2:2" ht="12.75" customHeight="1" x14ac:dyDescent="0.3">
      <c r="B268" s="21"/>
    </row>
    <row r="269" spans="2:2" ht="12.75" customHeight="1" x14ac:dyDescent="0.3">
      <c r="B269" s="21"/>
    </row>
    <row r="270" spans="2:2" ht="12.75" customHeight="1" x14ac:dyDescent="0.3">
      <c r="B270" s="21"/>
    </row>
    <row r="271" spans="2:2" ht="12.75" customHeight="1" x14ac:dyDescent="0.3">
      <c r="B271" s="21"/>
    </row>
    <row r="272" spans="2:2" ht="12.75" customHeight="1" x14ac:dyDescent="0.3">
      <c r="B272" s="21"/>
    </row>
    <row r="273" spans="2:2" ht="12.75" customHeight="1" x14ac:dyDescent="0.3">
      <c r="B273" s="21"/>
    </row>
    <row r="274" spans="2:2" ht="12.75" customHeight="1" x14ac:dyDescent="0.3">
      <c r="B274" s="21"/>
    </row>
    <row r="275" spans="2:2" ht="12.75" customHeight="1" x14ac:dyDescent="0.3">
      <c r="B275" s="21"/>
    </row>
    <row r="276" spans="2:2" ht="12.75" customHeight="1" x14ac:dyDescent="0.3">
      <c r="B276" s="21"/>
    </row>
    <row r="277" spans="2:2" ht="12.75" customHeight="1" x14ac:dyDescent="0.3">
      <c r="B277" s="21"/>
    </row>
    <row r="278" spans="2:2" ht="12.75" customHeight="1" x14ac:dyDescent="0.3">
      <c r="B278" s="21"/>
    </row>
    <row r="279" spans="2:2" ht="12.75" customHeight="1" x14ac:dyDescent="0.3">
      <c r="B279" s="21"/>
    </row>
    <row r="280" spans="2:2" ht="12.75" customHeight="1" x14ac:dyDescent="0.3">
      <c r="B280" s="21"/>
    </row>
    <row r="281" spans="2:2" ht="12.75" customHeight="1" x14ac:dyDescent="0.3">
      <c r="B281" s="21"/>
    </row>
    <row r="282" spans="2:2" ht="12.75" customHeight="1" x14ac:dyDescent="0.3">
      <c r="B282" s="21"/>
    </row>
    <row r="283" spans="2:2" ht="12.75" customHeight="1" x14ac:dyDescent="0.3">
      <c r="B283" s="21"/>
    </row>
    <row r="284" spans="2:2" ht="12.75" customHeight="1" x14ac:dyDescent="0.3">
      <c r="B284" s="21"/>
    </row>
    <row r="285" spans="2:2" ht="12.75" customHeight="1" x14ac:dyDescent="0.3">
      <c r="B285" s="21"/>
    </row>
    <row r="286" spans="2:2" ht="12.75" customHeight="1" x14ac:dyDescent="0.3">
      <c r="B286" s="21"/>
    </row>
    <row r="287" spans="2:2" ht="12.75" customHeight="1" x14ac:dyDescent="0.3">
      <c r="B287" s="21"/>
    </row>
    <row r="288" spans="2:2" ht="12.75" customHeight="1" x14ac:dyDescent="0.3">
      <c r="B288" s="21"/>
    </row>
    <row r="289" spans="2:2" ht="12.75" customHeight="1" x14ac:dyDescent="0.3">
      <c r="B289" s="21"/>
    </row>
    <row r="290" spans="2:2" ht="12.75" customHeight="1" x14ac:dyDescent="0.3">
      <c r="B290" s="21"/>
    </row>
    <row r="291" spans="2:2" ht="12.75" customHeight="1" x14ac:dyDescent="0.3">
      <c r="B291" s="21"/>
    </row>
    <row r="292" spans="2:2" ht="12.75" customHeight="1" x14ac:dyDescent="0.3">
      <c r="B292" s="21"/>
    </row>
    <row r="293" spans="2:2" ht="12.75" customHeight="1" x14ac:dyDescent="0.3">
      <c r="B293" s="21"/>
    </row>
    <row r="294" spans="2:2" ht="12.75" customHeight="1" x14ac:dyDescent="0.3">
      <c r="B294" s="21"/>
    </row>
    <row r="295" spans="2:2" ht="12.75" customHeight="1" x14ac:dyDescent="0.3">
      <c r="B295" s="21"/>
    </row>
    <row r="296" spans="2:2" ht="12.75" customHeight="1" x14ac:dyDescent="0.3">
      <c r="B296" s="21"/>
    </row>
    <row r="297" spans="2:2" ht="12.75" customHeight="1" x14ac:dyDescent="0.3">
      <c r="B297" s="21"/>
    </row>
    <row r="298" spans="2:2" ht="12.75" customHeight="1" x14ac:dyDescent="0.3">
      <c r="B298" s="21"/>
    </row>
    <row r="299" spans="2:2" ht="12.75" customHeight="1" x14ac:dyDescent="0.3">
      <c r="B299" s="21"/>
    </row>
    <row r="300" spans="2:2" ht="12.75" customHeight="1" x14ac:dyDescent="0.3">
      <c r="B300" s="21"/>
    </row>
    <row r="301" spans="2:2" ht="12.75" customHeight="1" x14ac:dyDescent="0.3">
      <c r="B301" s="21"/>
    </row>
    <row r="302" spans="2:2" ht="12.75" customHeight="1" x14ac:dyDescent="0.3">
      <c r="B302" s="21"/>
    </row>
    <row r="303" spans="2:2" ht="12.75" customHeight="1" x14ac:dyDescent="0.3">
      <c r="B303" s="21"/>
    </row>
    <row r="304" spans="2:2" ht="12.75" customHeight="1" x14ac:dyDescent="0.3">
      <c r="B304" s="21"/>
    </row>
    <row r="305" spans="2:2" ht="12.75" customHeight="1" x14ac:dyDescent="0.3">
      <c r="B305" s="21"/>
    </row>
    <row r="306" spans="2:2" ht="12.75" customHeight="1" x14ac:dyDescent="0.3">
      <c r="B306" s="21"/>
    </row>
    <row r="307" spans="2:2" ht="12.75" customHeight="1" x14ac:dyDescent="0.3">
      <c r="B307" s="21"/>
    </row>
    <row r="308" spans="2:2" ht="12.75" customHeight="1" x14ac:dyDescent="0.3">
      <c r="B308" s="21"/>
    </row>
    <row r="309" spans="2:2" ht="12.75" customHeight="1" x14ac:dyDescent="0.3">
      <c r="B309" s="21"/>
    </row>
    <row r="310" spans="2:2" ht="12.75" customHeight="1" x14ac:dyDescent="0.3">
      <c r="B310" s="21"/>
    </row>
    <row r="311" spans="2:2" ht="12.75" customHeight="1" x14ac:dyDescent="0.3">
      <c r="B311" s="21"/>
    </row>
    <row r="312" spans="2:2" ht="12.75" customHeight="1" x14ac:dyDescent="0.3">
      <c r="B312" s="21"/>
    </row>
    <row r="313" spans="2:2" ht="12.75" customHeight="1" x14ac:dyDescent="0.3">
      <c r="B313" s="21"/>
    </row>
    <row r="314" spans="2:2" ht="12.75" customHeight="1" x14ac:dyDescent="0.3">
      <c r="B314" s="21"/>
    </row>
    <row r="315" spans="2:2" ht="12.75" customHeight="1" x14ac:dyDescent="0.3">
      <c r="B315" s="21"/>
    </row>
    <row r="316" spans="2:2" ht="12.75" customHeight="1" x14ac:dyDescent="0.3">
      <c r="B316" s="21"/>
    </row>
    <row r="317" spans="2:2" ht="12.75" customHeight="1" x14ac:dyDescent="0.3">
      <c r="B317" s="21"/>
    </row>
    <row r="318" spans="2:2" ht="12.75" customHeight="1" x14ac:dyDescent="0.3">
      <c r="B318" s="21"/>
    </row>
    <row r="319" spans="2:2" ht="12.75" customHeight="1" x14ac:dyDescent="0.3">
      <c r="B319" s="21"/>
    </row>
    <row r="320" spans="2:2" ht="12.75" customHeight="1" x14ac:dyDescent="0.3">
      <c r="B320" s="21"/>
    </row>
    <row r="321" spans="2:2" ht="12.75" customHeight="1" x14ac:dyDescent="0.3">
      <c r="B321" s="21"/>
    </row>
    <row r="322" spans="2:2" ht="12.75" customHeight="1" x14ac:dyDescent="0.3">
      <c r="B322" s="21"/>
    </row>
    <row r="323" spans="2:2" ht="12.75" customHeight="1" x14ac:dyDescent="0.3">
      <c r="B323" s="21"/>
    </row>
    <row r="324" spans="2:2" ht="12.75" customHeight="1" x14ac:dyDescent="0.3">
      <c r="B324" s="21"/>
    </row>
    <row r="325" spans="2:2" ht="12.75" customHeight="1" x14ac:dyDescent="0.3">
      <c r="B325" s="21"/>
    </row>
    <row r="326" spans="2:2" ht="12.75" customHeight="1" x14ac:dyDescent="0.3">
      <c r="B326" s="21"/>
    </row>
    <row r="327" spans="2:2" ht="12.75" customHeight="1" x14ac:dyDescent="0.3">
      <c r="B327" s="21"/>
    </row>
    <row r="328" spans="2:2" ht="12.75" customHeight="1" x14ac:dyDescent="0.3">
      <c r="B328" s="21"/>
    </row>
    <row r="329" spans="2:2" ht="12.75" customHeight="1" x14ac:dyDescent="0.3">
      <c r="B329" s="21"/>
    </row>
    <row r="330" spans="2:2" ht="12.75" customHeight="1" x14ac:dyDescent="0.3">
      <c r="B330" s="21"/>
    </row>
    <row r="331" spans="2:2" ht="12.75" customHeight="1" x14ac:dyDescent="0.3">
      <c r="B331" s="21"/>
    </row>
    <row r="332" spans="2:2" ht="12.75" customHeight="1" x14ac:dyDescent="0.3">
      <c r="B332" s="21"/>
    </row>
    <row r="333" spans="2:2" ht="12.75" customHeight="1" x14ac:dyDescent="0.3">
      <c r="B333" s="21"/>
    </row>
    <row r="334" spans="2:2" ht="12.75" customHeight="1" x14ac:dyDescent="0.3">
      <c r="B334" s="21"/>
    </row>
    <row r="335" spans="2:2" ht="12.75" customHeight="1" x14ac:dyDescent="0.3">
      <c r="B335" s="21"/>
    </row>
    <row r="336" spans="2:2" ht="12.75" customHeight="1" x14ac:dyDescent="0.3">
      <c r="B336" s="21"/>
    </row>
    <row r="337" spans="2:2" ht="12.75" customHeight="1" x14ac:dyDescent="0.3">
      <c r="B337" s="21"/>
    </row>
    <row r="338" spans="2:2" ht="12.75" customHeight="1" x14ac:dyDescent="0.3">
      <c r="B338" s="21"/>
    </row>
    <row r="339" spans="2:2" ht="12.75" customHeight="1" x14ac:dyDescent="0.3">
      <c r="B339" s="21"/>
    </row>
    <row r="340" spans="2:2" ht="12.75" customHeight="1" x14ac:dyDescent="0.3">
      <c r="B340" s="21"/>
    </row>
    <row r="341" spans="2:2" ht="12.75" customHeight="1" x14ac:dyDescent="0.3">
      <c r="B341" s="21"/>
    </row>
    <row r="342" spans="2:2" ht="12.75" customHeight="1" x14ac:dyDescent="0.3">
      <c r="B342" s="21"/>
    </row>
    <row r="343" spans="2:2" ht="12.75" customHeight="1" x14ac:dyDescent="0.3">
      <c r="B343" s="21"/>
    </row>
    <row r="344" spans="2:2" ht="12.75" customHeight="1" x14ac:dyDescent="0.3">
      <c r="B344" s="21"/>
    </row>
    <row r="345" spans="2:2" ht="12.75" customHeight="1" x14ac:dyDescent="0.3">
      <c r="B345" s="21"/>
    </row>
    <row r="346" spans="2:2" ht="12.75" customHeight="1" x14ac:dyDescent="0.3">
      <c r="B346" s="21"/>
    </row>
    <row r="347" spans="2:2" ht="12.75" customHeight="1" x14ac:dyDescent="0.3">
      <c r="B347" s="21"/>
    </row>
    <row r="348" spans="2:2" ht="12.75" customHeight="1" x14ac:dyDescent="0.3">
      <c r="B348" s="21"/>
    </row>
    <row r="349" spans="2:2" ht="12.75" customHeight="1" x14ac:dyDescent="0.3">
      <c r="B349" s="21"/>
    </row>
    <row r="350" spans="2:2" ht="12.75" customHeight="1" x14ac:dyDescent="0.3">
      <c r="B350" s="21"/>
    </row>
    <row r="351" spans="2:2" ht="12.75" customHeight="1" x14ac:dyDescent="0.3">
      <c r="B351" s="21"/>
    </row>
    <row r="352" spans="2:2" ht="12.75" customHeight="1" x14ac:dyDescent="0.3">
      <c r="B352" s="21"/>
    </row>
    <row r="353" spans="2:2" ht="12.75" customHeight="1" x14ac:dyDescent="0.3">
      <c r="B353" s="21"/>
    </row>
    <row r="354" spans="2:2" ht="12.75" customHeight="1" x14ac:dyDescent="0.3">
      <c r="B354" s="21"/>
    </row>
    <row r="355" spans="2:2" ht="12.75" customHeight="1" x14ac:dyDescent="0.3">
      <c r="B355" s="21"/>
    </row>
    <row r="356" spans="2:2" ht="12.75" customHeight="1" x14ac:dyDescent="0.3">
      <c r="B356" s="21"/>
    </row>
    <row r="357" spans="2:2" ht="12.75" customHeight="1" x14ac:dyDescent="0.3">
      <c r="B357" s="21"/>
    </row>
    <row r="358" spans="2:2" ht="12.75" customHeight="1" x14ac:dyDescent="0.3">
      <c r="B358" s="21"/>
    </row>
    <row r="359" spans="2:2" ht="12.75" customHeight="1" x14ac:dyDescent="0.3">
      <c r="B359" s="21"/>
    </row>
    <row r="360" spans="2:2" ht="12.75" customHeight="1" x14ac:dyDescent="0.3">
      <c r="B360" s="21"/>
    </row>
    <row r="361" spans="2:2" ht="12.75" customHeight="1" x14ac:dyDescent="0.3">
      <c r="B361" s="21"/>
    </row>
    <row r="362" spans="2:2" ht="12.75" customHeight="1" x14ac:dyDescent="0.3">
      <c r="B362" s="21"/>
    </row>
    <row r="363" spans="2:2" ht="12.75" customHeight="1" x14ac:dyDescent="0.3">
      <c r="B363" s="21"/>
    </row>
    <row r="364" spans="2:2" ht="12.75" customHeight="1" x14ac:dyDescent="0.3">
      <c r="B364" s="21"/>
    </row>
    <row r="365" spans="2:2" ht="12.75" customHeight="1" x14ac:dyDescent="0.3">
      <c r="B365" s="21"/>
    </row>
    <row r="366" spans="2:2" ht="12.75" customHeight="1" x14ac:dyDescent="0.3">
      <c r="B366" s="21"/>
    </row>
    <row r="367" spans="2:2" ht="12.75" customHeight="1" x14ac:dyDescent="0.3">
      <c r="B367" s="21"/>
    </row>
    <row r="368" spans="2:2" ht="12.75" customHeight="1" x14ac:dyDescent="0.3">
      <c r="B368" s="21"/>
    </row>
    <row r="369" spans="2:2" ht="12.75" customHeight="1" x14ac:dyDescent="0.3">
      <c r="B369" s="21"/>
    </row>
    <row r="370" spans="2:2" ht="12.75" customHeight="1" x14ac:dyDescent="0.3">
      <c r="B370" s="21"/>
    </row>
    <row r="371" spans="2:2" ht="12.75" customHeight="1" x14ac:dyDescent="0.3">
      <c r="B371" s="21"/>
    </row>
    <row r="372" spans="2:2" ht="12.75" customHeight="1" x14ac:dyDescent="0.3">
      <c r="B372" s="21"/>
    </row>
    <row r="373" spans="2:2" ht="12.75" customHeight="1" x14ac:dyDescent="0.3">
      <c r="B373" s="21"/>
    </row>
    <row r="374" spans="2:2" ht="12.75" customHeight="1" x14ac:dyDescent="0.3">
      <c r="B374" s="21"/>
    </row>
    <row r="375" spans="2:2" ht="12.75" customHeight="1" x14ac:dyDescent="0.3">
      <c r="B375" s="21"/>
    </row>
    <row r="376" spans="2:2" ht="12.75" customHeight="1" x14ac:dyDescent="0.3">
      <c r="B376" s="21"/>
    </row>
    <row r="377" spans="2:2" ht="12.75" customHeight="1" x14ac:dyDescent="0.3">
      <c r="B377" s="21"/>
    </row>
    <row r="378" spans="2:2" ht="12.75" customHeight="1" x14ac:dyDescent="0.3">
      <c r="B378" s="21"/>
    </row>
    <row r="379" spans="2:2" ht="12.75" customHeight="1" x14ac:dyDescent="0.3">
      <c r="B379" s="21"/>
    </row>
    <row r="380" spans="2:2" ht="12.75" customHeight="1" x14ac:dyDescent="0.3">
      <c r="B380" s="21"/>
    </row>
    <row r="381" spans="2:2" ht="12.75" customHeight="1" x14ac:dyDescent="0.3">
      <c r="B381" s="21"/>
    </row>
    <row r="382" spans="2:2" ht="12.75" customHeight="1" x14ac:dyDescent="0.3">
      <c r="B382" s="21"/>
    </row>
    <row r="383" spans="2:2" ht="12.75" customHeight="1" x14ac:dyDescent="0.3">
      <c r="B383" s="21"/>
    </row>
    <row r="384" spans="2:2" ht="12.75" customHeight="1" x14ac:dyDescent="0.3">
      <c r="B384" s="21"/>
    </row>
    <row r="385" spans="2:2" ht="12.75" customHeight="1" x14ac:dyDescent="0.3">
      <c r="B385" s="21"/>
    </row>
    <row r="386" spans="2:2" ht="12.75" customHeight="1" x14ac:dyDescent="0.3">
      <c r="B386" s="21"/>
    </row>
    <row r="387" spans="2:2" ht="12.75" customHeight="1" x14ac:dyDescent="0.3">
      <c r="B387" s="21"/>
    </row>
    <row r="388" spans="2:2" ht="12.75" customHeight="1" x14ac:dyDescent="0.3">
      <c r="B388" s="21"/>
    </row>
    <row r="389" spans="2:2" ht="12.75" customHeight="1" x14ac:dyDescent="0.3">
      <c r="B389" s="21"/>
    </row>
    <row r="390" spans="2:2" ht="12.75" customHeight="1" x14ac:dyDescent="0.3">
      <c r="B390" s="21"/>
    </row>
    <row r="391" spans="2:2" ht="12.75" customHeight="1" x14ac:dyDescent="0.3">
      <c r="B391" s="21"/>
    </row>
    <row r="392" spans="2:2" ht="12.75" customHeight="1" x14ac:dyDescent="0.3">
      <c r="B392" s="21"/>
    </row>
    <row r="393" spans="2:2" ht="12.75" customHeight="1" x14ac:dyDescent="0.3">
      <c r="B393" s="21"/>
    </row>
    <row r="394" spans="2:2" ht="12.75" customHeight="1" x14ac:dyDescent="0.3">
      <c r="B394" s="21"/>
    </row>
    <row r="395" spans="2:2" ht="12.75" customHeight="1" x14ac:dyDescent="0.3">
      <c r="B395" s="21"/>
    </row>
    <row r="396" spans="2:2" ht="12.75" customHeight="1" x14ac:dyDescent="0.3">
      <c r="B396" s="21"/>
    </row>
    <row r="397" spans="2:2" ht="12.75" customHeight="1" x14ac:dyDescent="0.3">
      <c r="B397" s="21"/>
    </row>
    <row r="398" spans="2:2" ht="12.75" customHeight="1" x14ac:dyDescent="0.3">
      <c r="B398" s="21"/>
    </row>
    <row r="399" spans="2:2" ht="12.75" customHeight="1" x14ac:dyDescent="0.3">
      <c r="B399" s="21"/>
    </row>
    <row r="400" spans="2:2" ht="12.75" customHeight="1" x14ac:dyDescent="0.3">
      <c r="B400" s="21"/>
    </row>
    <row r="401" spans="2:2" ht="12.75" customHeight="1" x14ac:dyDescent="0.3">
      <c r="B401" s="21"/>
    </row>
    <row r="402" spans="2:2" ht="12.75" customHeight="1" x14ac:dyDescent="0.3">
      <c r="B402" s="21"/>
    </row>
    <row r="403" spans="2:2" ht="12.75" customHeight="1" x14ac:dyDescent="0.3">
      <c r="B403" s="21"/>
    </row>
    <row r="404" spans="2:2" ht="12.75" customHeight="1" x14ac:dyDescent="0.3">
      <c r="B404" s="21"/>
    </row>
    <row r="405" spans="2:2" ht="12.75" customHeight="1" x14ac:dyDescent="0.3">
      <c r="B405" s="21"/>
    </row>
    <row r="406" spans="2:2" ht="12.75" customHeight="1" x14ac:dyDescent="0.3">
      <c r="B406" s="21"/>
    </row>
    <row r="407" spans="2:2" ht="12.75" customHeight="1" x14ac:dyDescent="0.3">
      <c r="B407" s="21"/>
    </row>
    <row r="408" spans="2:2" ht="12.75" customHeight="1" x14ac:dyDescent="0.3">
      <c r="B408" s="21"/>
    </row>
    <row r="409" spans="2:2" ht="12.75" customHeight="1" x14ac:dyDescent="0.3">
      <c r="B409" s="21"/>
    </row>
    <row r="410" spans="2:2" ht="12.75" customHeight="1" x14ac:dyDescent="0.3">
      <c r="B410" s="21"/>
    </row>
    <row r="411" spans="2:2" ht="12.75" customHeight="1" x14ac:dyDescent="0.3">
      <c r="B411" s="21"/>
    </row>
    <row r="412" spans="2:2" ht="12.75" customHeight="1" x14ac:dyDescent="0.3">
      <c r="B412" s="21"/>
    </row>
    <row r="413" spans="2:2" ht="12.75" customHeight="1" x14ac:dyDescent="0.3">
      <c r="B413" s="21"/>
    </row>
    <row r="414" spans="2:2" ht="12.75" customHeight="1" x14ac:dyDescent="0.3">
      <c r="B414" s="21"/>
    </row>
    <row r="415" spans="2:2" ht="12.75" customHeight="1" x14ac:dyDescent="0.3">
      <c r="B415" s="21"/>
    </row>
    <row r="416" spans="2:2" ht="12.75" customHeight="1" x14ac:dyDescent="0.3">
      <c r="B416" s="21"/>
    </row>
    <row r="417" spans="2:2" ht="12.75" customHeight="1" x14ac:dyDescent="0.3">
      <c r="B417" s="21"/>
    </row>
    <row r="418" spans="2:2" ht="12.75" customHeight="1" x14ac:dyDescent="0.3">
      <c r="B418" s="21"/>
    </row>
    <row r="419" spans="2:2" ht="12.75" customHeight="1" x14ac:dyDescent="0.3">
      <c r="B419" s="21"/>
    </row>
    <row r="420" spans="2:2" ht="12.75" customHeight="1" x14ac:dyDescent="0.3">
      <c r="B420" s="21"/>
    </row>
    <row r="421" spans="2:2" ht="12.75" customHeight="1" x14ac:dyDescent="0.3">
      <c r="B421" s="21"/>
    </row>
    <row r="422" spans="2:2" ht="12.75" customHeight="1" x14ac:dyDescent="0.3">
      <c r="B422" s="21"/>
    </row>
    <row r="423" spans="2:2" ht="12.75" customHeight="1" x14ac:dyDescent="0.3">
      <c r="B423" s="21"/>
    </row>
    <row r="424" spans="2:2" ht="12.75" customHeight="1" x14ac:dyDescent="0.3">
      <c r="B424" s="21"/>
    </row>
    <row r="425" spans="2:2" ht="12.75" customHeight="1" x14ac:dyDescent="0.3">
      <c r="B425" s="21"/>
    </row>
    <row r="426" spans="2:2" ht="12.75" customHeight="1" x14ac:dyDescent="0.3">
      <c r="B426" s="21"/>
    </row>
    <row r="427" spans="2:2" ht="12.75" customHeight="1" x14ac:dyDescent="0.3">
      <c r="B427" s="21"/>
    </row>
    <row r="428" spans="2:2" ht="12.75" customHeight="1" x14ac:dyDescent="0.3">
      <c r="B428" s="21"/>
    </row>
    <row r="429" spans="2:2" ht="12.75" customHeight="1" x14ac:dyDescent="0.3">
      <c r="B429" s="21"/>
    </row>
    <row r="430" spans="2:2" ht="12.75" customHeight="1" x14ac:dyDescent="0.3">
      <c r="B430" s="21"/>
    </row>
    <row r="431" spans="2:2" ht="12.75" customHeight="1" x14ac:dyDescent="0.3">
      <c r="B431" s="21"/>
    </row>
    <row r="432" spans="2:2" ht="12.75" customHeight="1" x14ac:dyDescent="0.3">
      <c r="B432" s="21"/>
    </row>
    <row r="433" spans="2:2" ht="12.75" customHeight="1" x14ac:dyDescent="0.3">
      <c r="B433" s="21"/>
    </row>
    <row r="434" spans="2:2" ht="12.75" customHeight="1" x14ac:dyDescent="0.3">
      <c r="B434" s="21"/>
    </row>
    <row r="435" spans="2:2" ht="12.75" customHeight="1" x14ac:dyDescent="0.3">
      <c r="B435" s="21"/>
    </row>
    <row r="436" spans="2:2" ht="12.75" customHeight="1" x14ac:dyDescent="0.3">
      <c r="B436" s="21"/>
    </row>
    <row r="437" spans="2:2" ht="12.75" customHeight="1" x14ac:dyDescent="0.3">
      <c r="B437" s="21"/>
    </row>
    <row r="438" spans="2:2" ht="12.75" customHeight="1" x14ac:dyDescent="0.3">
      <c r="B438" s="21"/>
    </row>
    <row r="439" spans="2:2" ht="12.75" customHeight="1" x14ac:dyDescent="0.3">
      <c r="B439" s="21"/>
    </row>
    <row r="440" spans="2:2" ht="12.75" customHeight="1" x14ac:dyDescent="0.3">
      <c r="B440" s="21"/>
    </row>
    <row r="441" spans="2:2" ht="12.75" customHeight="1" x14ac:dyDescent="0.3">
      <c r="B441" s="21"/>
    </row>
    <row r="442" spans="2:2" ht="12.75" customHeight="1" x14ac:dyDescent="0.3">
      <c r="B442" s="21"/>
    </row>
    <row r="443" spans="2:2" ht="12.75" customHeight="1" x14ac:dyDescent="0.3">
      <c r="B443" s="21"/>
    </row>
    <row r="444" spans="2:2" ht="12.75" customHeight="1" x14ac:dyDescent="0.3">
      <c r="B444" s="21"/>
    </row>
    <row r="445" spans="2:2" ht="12.75" customHeight="1" x14ac:dyDescent="0.3">
      <c r="B445" s="21"/>
    </row>
    <row r="446" spans="2:2" ht="12.75" customHeight="1" x14ac:dyDescent="0.3">
      <c r="B446" s="21"/>
    </row>
    <row r="447" spans="2:2" ht="12.75" customHeight="1" x14ac:dyDescent="0.3">
      <c r="B447" s="21"/>
    </row>
    <row r="448" spans="2:2" ht="12.75" customHeight="1" x14ac:dyDescent="0.3">
      <c r="B448" s="21"/>
    </row>
    <row r="449" spans="2:2" ht="12.75" customHeight="1" x14ac:dyDescent="0.3">
      <c r="B449" s="21"/>
    </row>
    <row r="450" spans="2:2" ht="12.75" customHeight="1" x14ac:dyDescent="0.3">
      <c r="B450" s="21"/>
    </row>
    <row r="451" spans="2:2" ht="12.75" customHeight="1" x14ac:dyDescent="0.3">
      <c r="B451" s="21"/>
    </row>
    <row r="452" spans="2:2" ht="12.75" customHeight="1" x14ac:dyDescent="0.3">
      <c r="B452" s="21"/>
    </row>
    <row r="453" spans="2:2" ht="12.75" customHeight="1" x14ac:dyDescent="0.3">
      <c r="B453" s="21"/>
    </row>
    <row r="454" spans="2:2" ht="12.75" customHeight="1" x14ac:dyDescent="0.3">
      <c r="B454" s="21"/>
    </row>
    <row r="455" spans="2:2" ht="12.75" customHeight="1" x14ac:dyDescent="0.3">
      <c r="B455" s="21"/>
    </row>
    <row r="456" spans="2:2" ht="12.75" customHeight="1" x14ac:dyDescent="0.3">
      <c r="B456" s="21"/>
    </row>
    <row r="457" spans="2:2" ht="12.75" customHeight="1" x14ac:dyDescent="0.3">
      <c r="B457" s="21"/>
    </row>
    <row r="458" spans="2:2" ht="12.75" customHeight="1" x14ac:dyDescent="0.3">
      <c r="B458" s="21"/>
    </row>
    <row r="459" spans="2:2" ht="12.75" customHeight="1" x14ac:dyDescent="0.3">
      <c r="B459" s="21"/>
    </row>
    <row r="460" spans="2:2" ht="12.75" customHeight="1" x14ac:dyDescent="0.3">
      <c r="B460" s="21"/>
    </row>
    <row r="461" spans="2:2" ht="12.75" customHeight="1" x14ac:dyDescent="0.3">
      <c r="B461" s="21"/>
    </row>
    <row r="462" spans="2:2" ht="12.75" customHeight="1" x14ac:dyDescent="0.3">
      <c r="B462" s="21"/>
    </row>
    <row r="463" spans="2:2" ht="12.75" customHeight="1" x14ac:dyDescent="0.3">
      <c r="B463" s="21"/>
    </row>
    <row r="464" spans="2:2" ht="12.75" customHeight="1" x14ac:dyDescent="0.3">
      <c r="B464" s="21"/>
    </row>
    <row r="465" spans="2:2" ht="12.75" customHeight="1" x14ac:dyDescent="0.3">
      <c r="B465" s="21"/>
    </row>
    <row r="466" spans="2:2" ht="12.75" customHeight="1" x14ac:dyDescent="0.3">
      <c r="B466" s="21"/>
    </row>
    <row r="467" spans="2:2" ht="12.75" customHeight="1" x14ac:dyDescent="0.3">
      <c r="B467" s="21"/>
    </row>
    <row r="468" spans="2:2" ht="12.75" customHeight="1" x14ac:dyDescent="0.3">
      <c r="B468" s="21"/>
    </row>
    <row r="469" spans="2:2" ht="12.75" customHeight="1" x14ac:dyDescent="0.3">
      <c r="B469" s="21"/>
    </row>
    <row r="470" spans="2:2" ht="12.75" customHeight="1" x14ac:dyDescent="0.3">
      <c r="B470" s="21"/>
    </row>
    <row r="471" spans="2:2" ht="12.75" customHeight="1" x14ac:dyDescent="0.3">
      <c r="B471" s="21"/>
    </row>
    <row r="472" spans="2:2" ht="12.75" customHeight="1" x14ac:dyDescent="0.3">
      <c r="B472" s="21"/>
    </row>
    <row r="473" spans="2:2" ht="12.75" customHeight="1" x14ac:dyDescent="0.3">
      <c r="B473" s="21"/>
    </row>
    <row r="474" spans="2:2" ht="12.75" customHeight="1" x14ac:dyDescent="0.3">
      <c r="B474" s="21"/>
    </row>
    <row r="475" spans="2:2" ht="12.75" customHeight="1" x14ac:dyDescent="0.3">
      <c r="B475" s="21"/>
    </row>
    <row r="476" spans="2:2" ht="12.75" customHeight="1" x14ac:dyDescent="0.3">
      <c r="B476" s="21"/>
    </row>
    <row r="477" spans="2:2" ht="12.75" customHeight="1" x14ac:dyDescent="0.3">
      <c r="B477" s="21"/>
    </row>
    <row r="478" spans="2:2" ht="12.75" customHeight="1" x14ac:dyDescent="0.3">
      <c r="B478" s="21"/>
    </row>
    <row r="479" spans="2:2" ht="12.75" customHeight="1" x14ac:dyDescent="0.3">
      <c r="B479" s="21"/>
    </row>
    <row r="480" spans="2:2" ht="12.75" customHeight="1" x14ac:dyDescent="0.3">
      <c r="B480" s="21"/>
    </row>
    <row r="481" spans="2:2" ht="12.75" customHeight="1" x14ac:dyDescent="0.3">
      <c r="B481" s="21"/>
    </row>
    <row r="482" spans="2:2" ht="12.75" customHeight="1" x14ac:dyDescent="0.3">
      <c r="B482" s="21"/>
    </row>
    <row r="483" spans="2:2" ht="12.75" customHeight="1" x14ac:dyDescent="0.3">
      <c r="B483" s="21"/>
    </row>
    <row r="484" spans="2:2" ht="12.75" customHeight="1" x14ac:dyDescent="0.3">
      <c r="B484" s="21"/>
    </row>
    <row r="485" spans="2:2" ht="12.75" customHeight="1" x14ac:dyDescent="0.3">
      <c r="B485" s="21"/>
    </row>
    <row r="486" spans="2:2" ht="12.75" customHeight="1" x14ac:dyDescent="0.3">
      <c r="B486" s="21"/>
    </row>
    <row r="487" spans="2:2" ht="12.75" customHeight="1" x14ac:dyDescent="0.3">
      <c r="B487" s="21"/>
    </row>
    <row r="488" spans="2:2" ht="12.75" customHeight="1" x14ac:dyDescent="0.3">
      <c r="B488" s="21"/>
    </row>
    <row r="489" spans="2:2" ht="12.75" customHeight="1" x14ac:dyDescent="0.3">
      <c r="B489" s="21"/>
    </row>
    <row r="490" spans="2:2" ht="12.75" customHeight="1" x14ac:dyDescent="0.3">
      <c r="B490" s="21"/>
    </row>
    <row r="491" spans="2:2" ht="12.75" customHeight="1" x14ac:dyDescent="0.3">
      <c r="B491" s="21"/>
    </row>
    <row r="492" spans="2:2" ht="12.75" customHeight="1" x14ac:dyDescent="0.3">
      <c r="B492" s="21"/>
    </row>
    <row r="493" spans="2:2" ht="12.75" customHeight="1" x14ac:dyDescent="0.3">
      <c r="B493" s="21"/>
    </row>
    <row r="494" spans="2:2" ht="12.75" customHeight="1" x14ac:dyDescent="0.3">
      <c r="B494" s="21"/>
    </row>
    <row r="495" spans="2:2" ht="12.75" customHeight="1" x14ac:dyDescent="0.3">
      <c r="B495" s="21"/>
    </row>
    <row r="496" spans="2:2" ht="12.75" customHeight="1" x14ac:dyDescent="0.3">
      <c r="B496" s="21"/>
    </row>
    <row r="497" spans="2:2" ht="12.75" customHeight="1" x14ac:dyDescent="0.3">
      <c r="B497" s="21"/>
    </row>
    <row r="498" spans="2:2" ht="12.75" customHeight="1" x14ac:dyDescent="0.3">
      <c r="B498" s="21"/>
    </row>
    <row r="499" spans="2:2" ht="12.75" customHeight="1" x14ac:dyDescent="0.3">
      <c r="B499" s="21"/>
    </row>
    <row r="500" spans="2:2" ht="12.75" customHeight="1" x14ac:dyDescent="0.3">
      <c r="B500" s="21"/>
    </row>
    <row r="501" spans="2:2" ht="12.75" customHeight="1" x14ac:dyDescent="0.3">
      <c r="B501" s="21"/>
    </row>
    <row r="502" spans="2:2" ht="12.75" customHeight="1" x14ac:dyDescent="0.3">
      <c r="B502" s="21"/>
    </row>
    <row r="503" spans="2:2" ht="12.75" customHeight="1" x14ac:dyDescent="0.3">
      <c r="B503" s="21"/>
    </row>
    <row r="504" spans="2:2" ht="12.75" customHeight="1" x14ac:dyDescent="0.3">
      <c r="B504" s="21"/>
    </row>
    <row r="505" spans="2:2" ht="12.75" customHeight="1" x14ac:dyDescent="0.3">
      <c r="B505" s="21"/>
    </row>
    <row r="506" spans="2:2" ht="12.75" customHeight="1" x14ac:dyDescent="0.3">
      <c r="B506" s="21"/>
    </row>
    <row r="507" spans="2:2" ht="12.75" customHeight="1" x14ac:dyDescent="0.3">
      <c r="B507" s="21"/>
    </row>
    <row r="508" spans="2:2" ht="12.75" customHeight="1" x14ac:dyDescent="0.3">
      <c r="B508" s="21"/>
    </row>
    <row r="509" spans="2:2" ht="12.75" customHeight="1" x14ac:dyDescent="0.3">
      <c r="B509" s="21"/>
    </row>
    <row r="510" spans="2:2" ht="12.75" customHeight="1" x14ac:dyDescent="0.3">
      <c r="B510" s="21"/>
    </row>
    <row r="511" spans="2:2" ht="12.75" customHeight="1" x14ac:dyDescent="0.3">
      <c r="B511" s="21"/>
    </row>
    <row r="512" spans="2:2" ht="12.75" customHeight="1" x14ac:dyDescent="0.3">
      <c r="B512" s="21"/>
    </row>
    <row r="513" spans="2:2" ht="12.75" customHeight="1" x14ac:dyDescent="0.3">
      <c r="B513" s="21"/>
    </row>
    <row r="514" spans="2:2" ht="12.75" customHeight="1" x14ac:dyDescent="0.3">
      <c r="B514" s="21"/>
    </row>
    <row r="515" spans="2:2" ht="12.75" customHeight="1" x14ac:dyDescent="0.3">
      <c r="B515" s="21"/>
    </row>
    <row r="516" spans="2:2" ht="12.75" customHeight="1" x14ac:dyDescent="0.3">
      <c r="B516" s="21"/>
    </row>
    <row r="517" spans="2:2" ht="12.75" customHeight="1" x14ac:dyDescent="0.3">
      <c r="B517" s="21"/>
    </row>
    <row r="518" spans="2:2" ht="12.75" customHeight="1" x14ac:dyDescent="0.3">
      <c r="B518" s="21"/>
    </row>
    <row r="519" spans="2:2" ht="12.75" customHeight="1" x14ac:dyDescent="0.3">
      <c r="B519" s="21"/>
    </row>
    <row r="520" spans="2:2" ht="12.75" customHeight="1" x14ac:dyDescent="0.3">
      <c r="B520" s="21"/>
    </row>
    <row r="521" spans="2:2" ht="12.75" customHeight="1" x14ac:dyDescent="0.3">
      <c r="B521" s="21"/>
    </row>
    <row r="522" spans="2:2" ht="12.75" customHeight="1" x14ac:dyDescent="0.3">
      <c r="B522" s="21"/>
    </row>
    <row r="523" spans="2:2" ht="12.75" customHeight="1" x14ac:dyDescent="0.3">
      <c r="B523" s="21"/>
    </row>
    <row r="524" spans="2:2" ht="12.75" customHeight="1" x14ac:dyDescent="0.3">
      <c r="B524" s="21"/>
    </row>
    <row r="525" spans="2:2" ht="12.75" customHeight="1" x14ac:dyDescent="0.3">
      <c r="B525" s="21"/>
    </row>
    <row r="526" spans="2:2" ht="12.75" customHeight="1" x14ac:dyDescent="0.3">
      <c r="B526" s="21"/>
    </row>
    <row r="527" spans="2:2" ht="12.75" customHeight="1" x14ac:dyDescent="0.3">
      <c r="B527" s="21"/>
    </row>
    <row r="528" spans="2:2" ht="12.75" customHeight="1" x14ac:dyDescent="0.3">
      <c r="B528" s="21"/>
    </row>
    <row r="529" spans="2:2" ht="12.75" customHeight="1" x14ac:dyDescent="0.3">
      <c r="B529" s="21"/>
    </row>
    <row r="530" spans="2:2" ht="12.75" customHeight="1" x14ac:dyDescent="0.3">
      <c r="B530" s="21"/>
    </row>
    <row r="531" spans="2:2" ht="12.75" customHeight="1" x14ac:dyDescent="0.3">
      <c r="B531" s="21"/>
    </row>
    <row r="532" spans="2:2" ht="12.75" customHeight="1" x14ac:dyDescent="0.3">
      <c r="B532" s="21"/>
    </row>
    <row r="533" spans="2:2" ht="12.75" customHeight="1" x14ac:dyDescent="0.3">
      <c r="B533" s="21"/>
    </row>
    <row r="534" spans="2:2" ht="12.75" customHeight="1" x14ac:dyDescent="0.3">
      <c r="B534" s="21"/>
    </row>
    <row r="535" spans="2:2" ht="12.75" customHeight="1" x14ac:dyDescent="0.3">
      <c r="B535" s="21"/>
    </row>
    <row r="536" spans="2:2" ht="12.75" customHeight="1" x14ac:dyDescent="0.3">
      <c r="B536" s="21"/>
    </row>
    <row r="537" spans="2:2" ht="12.75" customHeight="1" x14ac:dyDescent="0.3">
      <c r="B537" s="21"/>
    </row>
    <row r="538" spans="2:2" ht="12.75" customHeight="1" x14ac:dyDescent="0.3">
      <c r="B538" s="21"/>
    </row>
    <row r="539" spans="2:2" ht="12.75" customHeight="1" x14ac:dyDescent="0.3">
      <c r="B539" s="21"/>
    </row>
    <row r="540" spans="2:2" ht="12.75" customHeight="1" x14ac:dyDescent="0.3">
      <c r="B540" s="21"/>
    </row>
    <row r="541" spans="2:2" ht="12.75" customHeight="1" x14ac:dyDescent="0.3">
      <c r="B541" s="21"/>
    </row>
    <row r="542" spans="2:2" ht="12.75" customHeight="1" x14ac:dyDescent="0.3">
      <c r="B542" s="21"/>
    </row>
    <row r="543" spans="2:2" ht="12.75" customHeight="1" x14ac:dyDescent="0.3">
      <c r="B543" s="21"/>
    </row>
    <row r="544" spans="2:2" ht="12.75" customHeight="1" x14ac:dyDescent="0.3">
      <c r="B544" s="21"/>
    </row>
    <row r="545" spans="2:2" ht="12.75" customHeight="1" x14ac:dyDescent="0.3">
      <c r="B545" s="21"/>
    </row>
    <row r="546" spans="2:2" ht="12.75" customHeight="1" x14ac:dyDescent="0.3">
      <c r="B546" s="21"/>
    </row>
    <row r="547" spans="2:2" ht="12.75" customHeight="1" x14ac:dyDescent="0.3">
      <c r="B547" s="21"/>
    </row>
    <row r="548" spans="2:2" ht="12.75" customHeight="1" x14ac:dyDescent="0.3">
      <c r="B548" s="21"/>
    </row>
    <row r="549" spans="2:2" ht="12.75" customHeight="1" x14ac:dyDescent="0.3">
      <c r="B549" s="21"/>
    </row>
    <row r="550" spans="2:2" ht="12.75" customHeight="1" x14ac:dyDescent="0.3">
      <c r="B550" s="21"/>
    </row>
    <row r="551" spans="2:2" ht="12.75" customHeight="1" x14ac:dyDescent="0.3">
      <c r="B551" s="21"/>
    </row>
    <row r="552" spans="2:2" ht="12.75" customHeight="1" x14ac:dyDescent="0.3">
      <c r="B552" s="21"/>
    </row>
    <row r="553" spans="2:2" ht="12.75" customHeight="1" x14ac:dyDescent="0.3">
      <c r="B553" s="21"/>
    </row>
    <row r="554" spans="2:2" ht="12.75" customHeight="1" x14ac:dyDescent="0.3">
      <c r="B554" s="21"/>
    </row>
    <row r="555" spans="2:2" ht="12.75" customHeight="1" x14ac:dyDescent="0.3">
      <c r="B555" s="21"/>
    </row>
    <row r="556" spans="2:2" ht="12.75" customHeight="1" x14ac:dyDescent="0.3">
      <c r="B556" s="21"/>
    </row>
    <row r="557" spans="2:2" ht="12.75" customHeight="1" x14ac:dyDescent="0.3">
      <c r="B557" s="21"/>
    </row>
    <row r="558" spans="2:2" ht="12.75" customHeight="1" x14ac:dyDescent="0.3">
      <c r="B558" s="21"/>
    </row>
    <row r="559" spans="2:2" ht="12.75" customHeight="1" x14ac:dyDescent="0.3">
      <c r="B559" s="21"/>
    </row>
    <row r="560" spans="2:2" ht="12.75" customHeight="1" x14ac:dyDescent="0.3">
      <c r="B560" s="21"/>
    </row>
    <row r="561" spans="2:2" ht="12.75" customHeight="1" x14ac:dyDescent="0.3">
      <c r="B561" s="21"/>
    </row>
    <row r="562" spans="2:2" ht="12.75" customHeight="1" x14ac:dyDescent="0.3">
      <c r="B562" s="21"/>
    </row>
    <row r="563" spans="2:2" ht="12.75" customHeight="1" x14ac:dyDescent="0.3">
      <c r="B563" s="21"/>
    </row>
    <row r="564" spans="2:2" ht="12.75" customHeight="1" x14ac:dyDescent="0.3">
      <c r="B564" s="21"/>
    </row>
    <row r="565" spans="2:2" ht="12.75" customHeight="1" x14ac:dyDescent="0.3">
      <c r="B565" s="21"/>
    </row>
    <row r="566" spans="2:2" ht="12.75" customHeight="1" x14ac:dyDescent="0.3">
      <c r="B566" s="21"/>
    </row>
    <row r="567" spans="2:2" ht="12.75" customHeight="1" x14ac:dyDescent="0.3">
      <c r="B567" s="21"/>
    </row>
    <row r="568" spans="2:2" ht="12.75" customHeight="1" x14ac:dyDescent="0.3">
      <c r="B568" s="21"/>
    </row>
    <row r="569" spans="2:2" ht="12.75" customHeight="1" x14ac:dyDescent="0.3">
      <c r="B569" s="21"/>
    </row>
    <row r="570" spans="2:2" ht="12.75" customHeight="1" x14ac:dyDescent="0.3">
      <c r="B570" s="21"/>
    </row>
    <row r="571" spans="2:2" ht="12.75" customHeight="1" x14ac:dyDescent="0.3">
      <c r="B571" s="21"/>
    </row>
    <row r="572" spans="2:2" ht="12.75" customHeight="1" x14ac:dyDescent="0.3">
      <c r="B572" s="21"/>
    </row>
    <row r="573" spans="2:2" ht="12.75" customHeight="1" x14ac:dyDescent="0.3">
      <c r="B573" s="21"/>
    </row>
    <row r="574" spans="2:2" ht="12.75" customHeight="1" x14ac:dyDescent="0.3">
      <c r="B574" s="21"/>
    </row>
    <row r="575" spans="2:2" ht="12.75" customHeight="1" x14ac:dyDescent="0.3">
      <c r="B575" s="21"/>
    </row>
    <row r="576" spans="2:2" ht="12.75" customHeight="1" x14ac:dyDescent="0.3">
      <c r="B576" s="21"/>
    </row>
    <row r="577" spans="2:2" ht="12.75" customHeight="1" x14ac:dyDescent="0.3">
      <c r="B577" s="21"/>
    </row>
    <row r="578" spans="2:2" ht="12.75" customHeight="1" x14ac:dyDescent="0.3">
      <c r="B578" s="21"/>
    </row>
    <row r="579" spans="2:2" ht="12.75" customHeight="1" x14ac:dyDescent="0.3">
      <c r="B579" s="21"/>
    </row>
    <row r="580" spans="2:2" ht="12.75" customHeight="1" x14ac:dyDescent="0.3">
      <c r="B580" s="21"/>
    </row>
    <row r="581" spans="2:2" ht="12.75" customHeight="1" x14ac:dyDescent="0.3">
      <c r="B581" s="21"/>
    </row>
    <row r="582" spans="2:2" ht="12.75" customHeight="1" x14ac:dyDescent="0.3">
      <c r="B582" s="21"/>
    </row>
    <row r="583" spans="2:2" ht="12.75" customHeight="1" x14ac:dyDescent="0.3">
      <c r="B583" s="21"/>
    </row>
    <row r="584" spans="2:2" ht="12.75" customHeight="1" x14ac:dyDescent="0.3">
      <c r="B584" s="21"/>
    </row>
    <row r="585" spans="2:2" ht="12.75" customHeight="1" x14ac:dyDescent="0.3">
      <c r="B585" s="21"/>
    </row>
    <row r="586" spans="2:2" ht="12.75" customHeight="1" x14ac:dyDescent="0.3">
      <c r="B586" s="21"/>
    </row>
    <row r="587" spans="2:2" ht="12.75" customHeight="1" x14ac:dyDescent="0.3">
      <c r="B587" s="21"/>
    </row>
    <row r="588" spans="2:2" ht="12.75" customHeight="1" x14ac:dyDescent="0.3">
      <c r="B588" s="21"/>
    </row>
    <row r="589" spans="2:2" ht="12.75" customHeight="1" x14ac:dyDescent="0.3">
      <c r="B589" s="21"/>
    </row>
    <row r="590" spans="2:2" ht="12.75" customHeight="1" x14ac:dyDescent="0.3">
      <c r="B590" s="21"/>
    </row>
    <row r="591" spans="2:2" ht="12.75" customHeight="1" x14ac:dyDescent="0.3">
      <c r="B591" s="21"/>
    </row>
    <row r="592" spans="2:2" ht="12.75" customHeight="1" x14ac:dyDescent="0.3">
      <c r="B592" s="21"/>
    </row>
    <row r="593" spans="2:2" ht="12.75" customHeight="1" x14ac:dyDescent="0.3">
      <c r="B593" s="21"/>
    </row>
    <row r="594" spans="2:2" ht="12.75" customHeight="1" x14ac:dyDescent="0.3">
      <c r="B594" s="21"/>
    </row>
    <row r="595" spans="2:2" ht="12.75" customHeight="1" x14ac:dyDescent="0.3">
      <c r="B595" s="21"/>
    </row>
    <row r="596" spans="2:2" ht="12.75" customHeight="1" x14ac:dyDescent="0.3">
      <c r="B596" s="21"/>
    </row>
    <row r="597" spans="2:2" ht="12.75" customHeight="1" x14ac:dyDescent="0.3">
      <c r="B597" s="21"/>
    </row>
    <row r="598" spans="2:2" ht="12.75" customHeight="1" x14ac:dyDescent="0.3">
      <c r="B598" s="21"/>
    </row>
    <row r="599" spans="2:2" ht="12.75" customHeight="1" x14ac:dyDescent="0.3">
      <c r="B599" s="21"/>
    </row>
    <row r="600" spans="2:2" ht="12.75" customHeight="1" x14ac:dyDescent="0.3">
      <c r="B600" s="21"/>
    </row>
    <row r="601" spans="2:2" ht="12.75" customHeight="1" x14ac:dyDescent="0.3">
      <c r="B601" s="21"/>
    </row>
    <row r="602" spans="2:2" ht="12.75" customHeight="1" x14ac:dyDescent="0.3">
      <c r="B602" s="21"/>
    </row>
    <row r="603" spans="2:2" ht="12.75" customHeight="1" x14ac:dyDescent="0.3">
      <c r="B603" s="21"/>
    </row>
    <row r="604" spans="2:2" ht="12.75" customHeight="1" x14ac:dyDescent="0.3">
      <c r="B604" s="21"/>
    </row>
    <row r="605" spans="2:2" ht="12.75" customHeight="1" x14ac:dyDescent="0.3">
      <c r="B605" s="21"/>
    </row>
    <row r="606" spans="2:2" ht="12.75" customHeight="1" x14ac:dyDescent="0.3">
      <c r="B606" s="21"/>
    </row>
    <row r="607" spans="2:2" ht="12.75" customHeight="1" x14ac:dyDescent="0.3">
      <c r="B607" s="21"/>
    </row>
    <row r="608" spans="2:2" ht="12.75" customHeight="1" x14ac:dyDescent="0.3">
      <c r="B608" s="21"/>
    </row>
    <row r="609" spans="2:2" ht="12.75" customHeight="1" x14ac:dyDescent="0.3">
      <c r="B609" s="21"/>
    </row>
    <row r="610" spans="2:2" ht="12.75" customHeight="1" x14ac:dyDescent="0.3">
      <c r="B610" s="21"/>
    </row>
    <row r="611" spans="2:2" ht="12.75" customHeight="1" x14ac:dyDescent="0.3">
      <c r="B611" s="21"/>
    </row>
    <row r="612" spans="2:2" ht="12.75" customHeight="1" x14ac:dyDescent="0.3">
      <c r="B612" s="21"/>
    </row>
    <row r="613" spans="2:2" ht="12.75" customHeight="1" x14ac:dyDescent="0.3">
      <c r="B613" s="21"/>
    </row>
    <row r="614" spans="2:2" ht="12.75" customHeight="1" x14ac:dyDescent="0.3">
      <c r="B614" s="21"/>
    </row>
    <row r="615" spans="2:2" ht="12.75" customHeight="1" x14ac:dyDescent="0.3">
      <c r="B615" s="21"/>
    </row>
    <row r="616" spans="2:2" ht="12.75" customHeight="1" x14ac:dyDescent="0.3">
      <c r="B616" s="21"/>
    </row>
    <row r="617" spans="2:2" ht="12.75" customHeight="1" x14ac:dyDescent="0.3">
      <c r="B617" s="21"/>
    </row>
    <row r="618" spans="2:2" ht="12.75" customHeight="1" x14ac:dyDescent="0.3">
      <c r="B618" s="21"/>
    </row>
    <row r="619" spans="2:2" ht="12.75" customHeight="1" x14ac:dyDescent="0.3">
      <c r="B619" s="21"/>
    </row>
    <row r="620" spans="2:2" ht="12.75" customHeight="1" x14ac:dyDescent="0.3">
      <c r="B620" s="21"/>
    </row>
    <row r="621" spans="2:2" ht="12.75" customHeight="1" x14ac:dyDescent="0.3">
      <c r="B621" s="21"/>
    </row>
    <row r="622" spans="2:2" ht="12.75" customHeight="1" x14ac:dyDescent="0.3">
      <c r="B622" s="21"/>
    </row>
    <row r="623" spans="2:2" ht="12.75" customHeight="1" x14ac:dyDescent="0.3">
      <c r="B623" s="21"/>
    </row>
    <row r="624" spans="2:2" ht="12.75" customHeight="1" x14ac:dyDescent="0.3">
      <c r="B624" s="21"/>
    </row>
    <row r="625" spans="2:2" ht="12.75" customHeight="1" x14ac:dyDescent="0.3">
      <c r="B625" s="21"/>
    </row>
    <row r="626" spans="2:2" ht="12.75" customHeight="1" x14ac:dyDescent="0.3">
      <c r="B626" s="21"/>
    </row>
    <row r="627" spans="2:2" ht="12.75" customHeight="1" x14ac:dyDescent="0.3">
      <c r="B627" s="21"/>
    </row>
    <row r="628" spans="2:2" ht="12.75" customHeight="1" x14ac:dyDescent="0.3">
      <c r="B628" s="21"/>
    </row>
    <row r="629" spans="2:2" ht="12.75" customHeight="1" x14ac:dyDescent="0.3">
      <c r="B629" s="21"/>
    </row>
    <row r="630" spans="2:2" ht="12.75" customHeight="1" x14ac:dyDescent="0.3">
      <c r="B630" s="21"/>
    </row>
    <row r="631" spans="2:2" ht="12.75" customHeight="1" x14ac:dyDescent="0.3">
      <c r="B631" s="21"/>
    </row>
    <row r="632" spans="2:2" ht="12.75" customHeight="1" x14ac:dyDescent="0.3">
      <c r="B632" s="21"/>
    </row>
    <row r="633" spans="2:2" ht="12.75" customHeight="1" x14ac:dyDescent="0.3">
      <c r="B633" s="21"/>
    </row>
    <row r="634" spans="2:2" ht="12.75" customHeight="1" x14ac:dyDescent="0.3">
      <c r="B634" s="21"/>
    </row>
    <row r="635" spans="2:2" ht="12.75" customHeight="1" x14ac:dyDescent="0.3">
      <c r="B635" s="21"/>
    </row>
    <row r="636" spans="2:2" ht="12.75" customHeight="1" x14ac:dyDescent="0.3">
      <c r="B636" s="21"/>
    </row>
    <row r="637" spans="2:2" ht="12.75" customHeight="1" x14ac:dyDescent="0.3">
      <c r="B637" s="21"/>
    </row>
    <row r="638" spans="2:2" ht="12.75" customHeight="1" x14ac:dyDescent="0.3">
      <c r="B638" s="21"/>
    </row>
    <row r="639" spans="2:2" ht="12.75" customHeight="1" x14ac:dyDescent="0.3">
      <c r="B639" s="21"/>
    </row>
    <row r="640" spans="2:2" ht="12.75" customHeight="1" x14ac:dyDescent="0.3">
      <c r="B640" s="21"/>
    </row>
    <row r="641" spans="2:2" ht="12.75" customHeight="1" x14ac:dyDescent="0.3">
      <c r="B641" s="21"/>
    </row>
    <row r="642" spans="2:2" ht="12.75" customHeight="1" x14ac:dyDescent="0.3">
      <c r="B642" s="21"/>
    </row>
    <row r="643" spans="2:2" ht="12.75" customHeight="1" x14ac:dyDescent="0.3">
      <c r="B643" s="21"/>
    </row>
    <row r="644" spans="2:2" ht="12.75" customHeight="1" x14ac:dyDescent="0.3">
      <c r="B644" s="21"/>
    </row>
    <row r="645" spans="2:2" ht="12.75" customHeight="1" x14ac:dyDescent="0.3">
      <c r="B645" s="21"/>
    </row>
    <row r="646" spans="2:2" ht="12.75" customHeight="1" x14ac:dyDescent="0.3">
      <c r="B646" s="21"/>
    </row>
    <row r="647" spans="2:2" ht="12.75" customHeight="1" x14ac:dyDescent="0.3">
      <c r="B647" s="21"/>
    </row>
    <row r="648" spans="2:2" ht="12.75" customHeight="1" x14ac:dyDescent="0.3">
      <c r="B648" s="21"/>
    </row>
    <row r="649" spans="2:2" ht="12.75" customHeight="1" x14ac:dyDescent="0.3">
      <c r="B649" s="21"/>
    </row>
    <row r="650" spans="2:2" ht="12.75" customHeight="1" x14ac:dyDescent="0.3">
      <c r="B650" s="21"/>
    </row>
    <row r="651" spans="2:2" ht="12.75" customHeight="1" x14ac:dyDescent="0.3">
      <c r="B651" s="21"/>
    </row>
    <row r="652" spans="2:2" ht="12.75" customHeight="1" x14ac:dyDescent="0.3">
      <c r="B652" s="21"/>
    </row>
    <row r="653" spans="2:2" ht="12.75" customHeight="1" x14ac:dyDescent="0.3">
      <c r="B653" s="21"/>
    </row>
    <row r="654" spans="2:2" ht="12.75" customHeight="1" x14ac:dyDescent="0.3">
      <c r="B654" s="21"/>
    </row>
    <row r="655" spans="2:2" ht="12.75" customHeight="1" x14ac:dyDescent="0.3">
      <c r="B655" s="21"/>
    </row>
    <row r="656" spans="2:2" ht="12.75" customHeight="1" x14ac:dyDescent="0.3">
      <c r="B656" s="21"/>
    </row>
    <row r="657" spans="2:2" ht="12.75" customHeight="1" x14ac:dyDescent="0.3">
      <c r="B657" s="21"/>
    </row>
    <row r="658" spans="2:2" ht="12.75" customHeight="1" x14ac:dyDescent="0.3">
      <c r="B658" s="21"/>
    </row>
    <row r="659" spans="2:2" ht="12.75" customHeight="1" x14ac:dyDescent="0.3">
      <c r="B659" s="21"/>
    </row>
    <row r="660" spans="2:2" ht="12.75" customHeight="1" x14ac:dyDescent="0.3">
      <c r="B660" s="21"/>
    </row>
    <row r="661" spans="2:2" ht="12.75" customHeight="1" x14ac:dyDescent="0.3">
      <c r="B661" s="21"/>
    </row>
    <row r="662" spans="2:2" ht="12.75" customHeight="1" x14ac:dyDescent="0.3">
      <c r="B662" s="21"/>
    </row>
    <row r="663" spans="2:2" ht="12.75" customHeight="1" x14ac:dyDescent="0.3">
      <c r="B663" s="21"/>
    </row>
    <row r="664" spans="2:2" ht="12.75" customHeight="1" x14ac:dyDescent="0.3">
      <c r="B664" s="21"/>
    </row>
    <row r="665" spans="2:2" ht="12.75" customHeight="1" x14ac:dyDescent="0.3">
      <c r="B665" s="21"/>
    </row>
    <row r="666" spans="2:2" ht="12.75" customHeight="1" x14ac:dyDescent="0.3">
      <c r="B666" s="21"/>
    </row>
    <row r="667" spans="2:2" ht="12.75" customHeight="1" x14ac:dyDescent="0.3">
      <c r="B667" s="21"/>
    </row>
    <row r="668" spans="2:2" ht="12.75" customHeight="1" x14ac:dyDescent="0.3">
      <c r="B668" s="21"/>
    </row>
    <row r="669" spans="2:2" ht="12.75" customHeight="1" x14ac:dyDescent="0.3">
      <c r="B669" s="21"/>
    </row>
    <row r="670" spans="2:2" ht="12.75" customHeight="1" x14ac:dyDescent="0.3">
      <c r="B670" s="21"/>
    </row>
    <row r="671" spans="2:2" ht="12.75" customHeight="1" x14ac:dyDescent="0.3">
      <c r="B671" s="21"/>
    </row>
    <row r="672" spans="2:2" ht="12.75" customHeight="1" x14ac:dyDescent="0.3">
      <c r="B672" s="21"/>
    </row>
    <row r="673" spans="2:2" ht="12.75" customHeight="1" x14ac:dyDescent="0.3">
      <c r="B673" s="21"/>
    </row>
    <row r="674" spans="2:2" ht="12.75" customHeight="1" x14ac:dyDescent="0.3">
      <c r="B674" s="21"/>
    </row>
    <row r="675" spans="2:2" ht="12.75" customHeight="1" x14ac:dyDescent="0.3">
      <c r="B675" s="21"/>
    </row>
    <row r="676" spans="2:2" ht="12.75" customHeight="1" x14ac:dyDescent="0.3">
      <c r="B676" s="21"/>
    </row>
    <row r="677" spans="2:2" ht="12.75" customHeight="1" x14ac:dyDescent="0.3">
      <c r="B677" s="21"/>
    </row>
    <row r="678" spans="2:2" ht="12.75" customHeight="1" x14ac:dyDescent="0.3">
      <c r="B678" s="21"/>
    </row>
    <row r="679" spans="2:2" ht="12.75" customHeight="1" x14ac:dyDescent="0.3">
      <c r="B679" s="21"/>
    </row>
    <row r="680" spans="2:2" ht="12.75" customHeight="1" x14ac:dyDescent="0.3">
      <c r="B680" s="21"/>
    </row>
    <row r="681" spans="2:2" ht="12.75" customHeight="1" x14ac:dyDescent="0.3">
      <c r="B681" s="21"/>
    </row>
    <row r="682" spans="2:2" ht="12.75" customHeight="1" x14ac:dyDescent="0.3">
      <c r="B682" s="21"/>
    </row>
    <row r="683" spans="2:2" ht="12.75" customHeight="1" x14ac:dyDescent="0.3">
      <c r="B683" s="21"/>
    </row>
    <row r="684" spans="2:2" ht="12.75" customHeight="1" x14ac:dyDescent="0.3">
      <c r="B684" s="21"/>
    </row>
    <row r="685" spans="2:2" ht="12.75" customHeight="1" x14ac:dyDescent="0.3">
      <c r="B685" s="21"/>
    </row>
    <row r="686" spans="2:2" ht="12.75" customHeight="1" x14ac:dyDescent="0.3">
      <c r="B686" s="21"/>
    </row>
    <row r="687" spans="2:2" ht="12.75" customHeight="1" x14ac:dyDescent="0.3">
      <c r="B687" s="21"/>
    </row>
    <row r="688" spans="2:2" ht="12.75" customHeight="1" x14ac:dyDescent="0.3">
      <c r="B688" s="21"/>
    </row>
    <row r="689" spans="2:2" ht="12.75" customHeight="1" x14ac:dyDescent="0.3">
      <c r="B689" s="21"/>
    </row>
    <row r="690" spans="2:2" ht="12.75" customHeight="1" x14ac:dyDescent="0.3">
      <c r="B690" s="21"/>
    </row>
    <row r="691" spans="2:2" ht="12.75" customHeight="1" x14ac:dyDescent="0.3">
      <c r="B691" s="21"/>
    </row>
    <row r="692" spans="2:2" ht="12.75" customHeight="1" x14ac:dyDescent="0.3">
      <c r="B692" s="21"/>
    </row>
    <row r="693" spans="2:2" ht="12.75" customHeight="1" x14ac:dyDescent="0.3">
      <c r="B693" s="21"/>
    </row>
    <row r="694" spans="2:2" ht="12.75" customHeight="1" x14ac:dyDescent="0.3">
      <c r="B694" s="21"/>
    </row>
    <row r="695" spans="2:2" ht="12.75" customHeight="1" x14ac:dyDescent="0.3">
      <c r="B695" s="21"/>
    </row>
    <row r="696" spans="2:2" ht="12.75" customHeight="1" x14ac:dyDescent="0.3">
      <c r="B696" s="21"/>
    </row>
    <row r="697" spans="2:2" ht="12.75" customHeight="1" x14ac:dyDescent="0.3">
      <c r="B697" s="21"/>
    </row>
    <row r="698" spans="2:2" ht="12.75" customHeight="1" x14ac:dyDescent="0.3">
      <c r="B698" s="21"/>
    </row>
    <row r="699" spans="2:2" ht="12.75" customHeight="1" x14ac:dyDescent="0.3">
      <c r="B699" s="21"/>
    </row>
    <row r="700" spans="2:2" ht="12.75" customHeight="1" x14ac:dyDescent="0.3">
      <c r="B700" s="21"/>
    </row>
    <row r="701" spans="2:2" ht="12.75" customHeight="1" x14ac:dyDescent="0.3">
      <c r="B701" s="21"/>
    </row>
    <row r="702" spans="2:2" ht="12.75" customHeight="1" x14ac:dyDescent="0.3">
      <c r="B702" s="21"/>
    </row>
    <row r="703" spans="2:2" ht="12.75" customHeight="1" x14ac:dyDescent="0.3">
      <c r="B703" s="21"/>
    </row>
    <row r="704" spans="2:2" ht="12.75" customHeight="1" x14ac:dyDescent="0.3">
      <c r="B704" s="21"/>
    </row>
    <row r="705" spans="2:2" ht="12.75" customHeight="1" x14ac:dyDescent="0.3">
      <c r="B705" s="21"/>
    </row>
    <row r="706" spans="2:2" ht="12.75" customHeight="1" x14ac:dyDescent="0.3">
      <c r="B706" s="21"/>
    </row>
    <row r="707" spans="2:2" ht="12.75" customHeight="1" x14ac:dyDescent="0.3">
      <c r="B707" s="21"/>
    </row>
    <row r="708" spans="2:2" ht="12.75" customHeight="1" x14ac:dyDescent="0.3">
      <c r="B708" s="21"/>
    </row>
    <row r="709" spans="2:2" ht="12.75" customHeight="1" x14ac:dyDescent="0.3">
      <c r="B709" s="21"/>
    </row>
    <row r="710" spans="2:2" ht="12.75" customHeight="1" x14ac:dyDescent="0.3">
      <c r="B710" s="21"/>
    </row>
    <row r="711" spans="2:2" ht="12.75" customHeight="1" x14ac:dyDescent="0.3">
      <c r="B711" s="21"/>
    </row>
    <row r="712" spans="2:2" ht="12.75" customHeight="1" x14ac:dyDescent="0.3">
      <c r="B712" s="21"/>
    </row>
    <row r="713" spans="2:2" ht="12.75" customHeight="1" x14ac:dyDescent="0.3">
      <c r="B713" s="21"/>
    </row>
    <row r="714" spans="2:2" ht="12.75" customHeight="1" x14ac:dyDescent="0.3">
      <c r="B714" s="21"/>
    </row>
    <row r="715" spans="2:2" ht="12.75" customHeight="1" x14ac:dyDescent="0.3">
      <c r="B715" s="21"/>
    </row>
    <row r="716" spans="2:2" ht="12.75" customHeight="1" x14ac:dyDescent="0.3">
      <c r="B716" s="21"/>
    </row>
    <row r="717" spans="2:2" ht="12.75" customHeight="1" x14ac:dyDescent="0.3">
      <c r="B717" s="21"/>
    </row>
    <row r="718" spans="2:2" ht="12.75" customHeight="1" x14ac:dyDescent="0.3">
      <c r="B718" s="21"/>
    </row>
    <row r="719" spans="2:2" ht="12.75" customHeight="1" x14ac:dyDescent="0.3">
      <c r="B719" s="21"/>
    </row>
    <row r="720" spans="2:2" ht="12.75" customHeight="1" x14ac:dyDescent="0.3">
      <c r="B720" s="21"/>
    </row>
    <row r="721" spans="2:2" ht="12.75" customHeight="1" x14ac:dyDescent="0.3">
      <c r="B721" s="21"/>
    </row>
    <row r="722" spans="2:2" ht="12.75" customHeight="1" x14ac:dyDescent="0.3">
      <c r="B722" s="21"/>
    </row>
    <row r="723" spans="2:2" ht="12.75" customHeight="1" x14ac:dyDescent="0.3">
      <c r="B723" s="21"/>
    </row>
    <row r="724" spans="2:2" ht="12.75" customHeight="1" x14ac:dyDescent="0.3">
      <c r="B724" s="21"/>
    </row>
    <row r="725" spans="2:2" ht="12.75" customHeight="1" x14ac:dyDescent="0.3">
      <c r="B725" s="21"/>
    </row>
    <row r="726" spans="2:2" ht="12.75" customHeight="1" x14ac:dyDescent="0.3">
      <c r="B726" s="21"/>
    </row>
    <row r="727" spans="2:2" ht="12.75" customHeight="1" x14ac:dyDescent="0.3">
      <c r="B727" s="21"/>
    </row>
    <row r="728" spans="2:2" ht="12.75" customHeight="1" x14ac:dyDescent="0.3">
      <c r="B728" s="21"/>
    </row>
    <row r="729" spans="2:2" ht="12.75" customHeight="1" x14ac:dyDescent="0.3">
      <c r="B729" s="21"/>
    </row>
    <row r="730" spans="2:2" ht="12.75" customHeight="1" x14ac:dyDescent="0.3">
      <c r="B730" s="21"/>
    </row>
    <row r="731" spans="2:2" ht="12.75" customHeight="1" x14ac:dyDescent="0.3">
      <c r="B731" s="21"/>
    </row>
    <row r="732" spans="2:2" ht="12.75" customHeight="1" x14ac:dyDescent="0.3">
      <c r="B732" s="21"/>
    </row>
    <row r="733" spans="2:2" ht="12.75" customHeight="1" x14ac:dyDescent="0.3">
      <c r="B733" s="21"/>
    </row>
    <row r="734" spans="2:2" ht="12.75" customHeight="1" x14ac:dyDescent="0.3">
      <c r="B734" s="21"/>
    </row>
    <row r="735" spans="2:2" ht="12.75" customHeight="1" x14ac:dyDescent="0.3">
      <c r="B735" s="21"/>
    </row>
    <row r="736" spans="2:2" ht="12.75" customHeight="1" x14ac:dyDescent="0.3">
      <c r="B736" s="21"/>
    </row>
    <row r="737" spans="2:2" ht="12.75" customHeight="1" x14ac:dyDescent="0.3">
      <c r="B737" s="21"/>
    </row>
    <row r="738" spans="2:2" ht="12.75" customHeight="1" x14ac:dyDescent="0.3">
      <c r="B738" s="21"/>
    </row>
    <row r="739" spans="2:2" ht="12.75" customHeight="1" x14ac:dyDescent="0.3">
      <c r="B739" s="21"/>
    </row>
    <row r="740" spans="2:2" ht="12.75" customHeight="1" x14ac:dyDescent="0.3">
      <c r="B740" s="21"/>
    </row>
    <row r="741" spans="2:2" ht="12.75" customHeight="1" x14ac:dyDescent="0.3">
      <c r="B741" s="21"/>
    </row>
    <row r="742" spans="2:2" ht="12.75" customHeight="1" x14ac:dyDescent="0.3">
      <c r="B742" s="21"/>
    </row>
    <row r="743" spans="2:2" ht="12.75" customHeight="1" x14ac:dyDescent="0.3">
      <c r="B743" s="21"/>
    </row>
    <row r="744" spans="2:2" ht="12.75" customHeight="1" x14ac:dyDescent="0.3">
      <c r="B744" s="21"/>
    </row>
    <row r="745" spans="2:2" ht="12.75" customHeight="1" x14ac:dyDescent="0.3">
      <c r="B745" s="21"/>
    </row>
    <row r="746" spans="2:2" ht="12.75" customHeight="1" x14ac:dyDescent="0.3">
      <c r="B746" s="21"/>
    </row>
    <row r="747" spans="2:2" ht="12.75" customHeight="1" x14ac:dyDescent="0.3">
      <c r="B747" s="21"/>
    </row>
    <row r="748" spans="2:2" ht="12.75" customHeight="1" x14ac:dyDescent="0.3">
      <c r="B748" s="21"/>
    </row>
    <row r="749" spans="2:2" ht="12.75" customHeight="1" x14ac:dyDescent="0.3">
      <c r="B749" s="21"/>
    </row>
    <row r="750" spans="2:2" ht="12.75" customHeight="1" x14ac:dyDescent="0.3">
      <c r="B750" s="21"/>
    </row>
    <row r="751" spans="2:2" ht="12.75" customHeight="1" x14ac:dyDescent="0.3">
      <c r="B751" s="21"/>
    </row>
    <row r="752" spans="2:2" ht="12.75" customHeight="1" x14ac:dyDescent="0.3">
      <c r="B752" s="21"/>
    </row>
    <row r="753" spans="2:2" ht="12.75" customHeight="1" x14ac:dyDescent="0.3">
      <c r="B753" s="21"/>
    </row>
    <row r="754" spans="2:2" ht="12.75" customHeight="1" x14ac:dyDescent="0.3">
      <c r="B754" s="21"/>
    </row>
    <row r="755" spans="2:2" ht="12.75" customHeight="1" x14ac:dyDescent="0.3">
      <c r="B755" s="21"/>
    </row>
    <row r="756" spans="2:2" ht="12.75" customHeight="1" x14ac:dyDescent="0.3">
      <c r="B756" s="21"/>
    </row>
    <row r="757" spans="2:2" ht="12.75" customHeight="1" x14ac:dyDescent="0.3">
      <c r="B757" s="21"/>
    </row>
    <row r="758" spans="2:2" ht="12.75" customHeight="1" x14ac:dyDescent="0.3">
      <c r="B758" s="21"/>
    </row>
    <row r="759" spans="2:2" ht="12.75" customHeight="1" x14ac:dyDescent="0.3">
      <c r="B759" s="21"/>
    </row>
    <row r="760" spans="2:2" ht="12.75" customHeight="1" x14ac:dyDescent="0.3">
      <c r="B760" s="21"/>
    </row>
    <row r="761" spans="2:2" ht="12.75" customHeight="1" x14ac:dyDescent="0.3">
      <c r="B761" s="21"/>
    </row>
    <row r="762" spans="2:2" ht="12.75" customHeight="1" x14ac:dyDescent="0.3">
      <c r="B762" s="21"/>
    </row>
    <row r="763" spans="2:2" ht="12.75" customHeight="1" x14ac:dyDescent="0.3">
      <c r="B763" s="21"/>
    </row>
    <row r="764" spans="2:2" ht="12.75" customHeight="1" x14ac:dyDescent="0.3">
      <c r="B764" s="21"/>
    </row>
    <row r="765" spans="2:2" ht="12.75" customHeight="1" x14ac:dyDescent="0.3">
      <c r="B765" s="21"/>
    </row>
    <row r="766" spans="2:2" ht="12.75" customHeight="1" x14ac:dyDescent="0.3">
      <c r="B766" s="21"/>
    </row>
    <row r="767" spans="2:2" ht="12.75" customHeight="1" x14ac:dyDescent="0.3">
      <c r="B767" s="21"/>
    </row>
    <row r="768" spans="2:2" ht="12.75" customHeight="1" x14ac:dyDescent="0.3">
      <c r="B768" s="21"/>
    </row>
    <row r="769" spans="2:2" ht="12.75" customHeight="1" x14ac:dyDescent="0.3">
      <c r="B769" s="21"/>
    </row>
    <row r="770" spans="2:2" ht="12.75" customHeight="1" x14ac:dyDescent="0.3">
      <c r="B770" s="21"/>
    </row>
    <row r="771" spans="2:2" ht="12.75" customHeight="1" x14ac:dyDescent="0.3">
      <c r="B771" s="21"/>
    </row>
    <row r="772" spans="2:2" ht="12.75" customHeight="1" x14ac:dyDescent="0.3">
      <c r="B772" s="21"/>
    </row>
    <row r="773" spans="2:2" ht="12.75" customHeight="1" x14ac:dyDescent="0.3">
      <c r="B773" s="21"/>
    </row>
    <row r="774" spans="2:2" ht="12.75" customHeight="1" x14ac:dyDescent="0.3">
      <c r="B774" s="21"/>
    </row>
    <row r="775" spans="2:2" ht="12.75" customHeight="1" x14ac:dyDescent="0.3">
      <c r="B775" s="21"/>
    </row>
    <row r="776" spans="2:2" ht="12.75" customHeight="1" x14ac:dyDescent="0.3">
      <c r="B776" s="21"/>
    </row>
    <row r="777" spans="2:2" ht="12.75" customHeight="1" x14ac:dyDescent="0.3">
      <c r="B777" s="21"/>
    </row>
    <row r="778" spans="2:2" ht="12.75" customHeight="1" x14ac:dyDescent="0.3">
      <c r="B778" s="21"/>
    </row>
    <row r="779" spans="2:2" ht="12.75" customHeight="1" x14ac:dyDescent="0.3">
      <c r="B779" s="21"/>
    </row>
    <row r="780" spans="2:2" ht="12.75" customHeight="1" x14ac:dyDescent="0.3">
      <c r="B780" s="21"/>
    </row>
    <row r="781" spans="2:2" ht="12.75" customHeight="1" x14ac:dyDescent="0.3">
      <c r="B781" s="21"/>
    </row>
    <row r="782" spans="2:2" ht="12.75" customHeight="1" x14ac:dyDescent="0.3">
      <c r="B782" s="21"/>
    </row>
    <row r="783" spans="2:2" ht="12.75" customHeight="1" x14ac:dyDescent="0.3">
      <c r="B783" s="21"/>
    </row>
    <row r="784" spans="2:2" ht="12.75" customHeight="1" x14ac:dyDescent="0.3">
      <c r="B784" s="21"/>
    </row>
    <row r="785" spans="2:2" ht="12.75" customHeight="1" x14ac:dyDescent="0.3">
      <c r="B785" s="21"/>
    </row>
    <row r="786" spans="2:2" ht="12.75" customHeight="1" x14ac:dyDescent="0.3">
      <c r="B786" s="21"/>
    </row>
    <row r="787" spans="2:2" ht="12.75" customHeight="1" x14ac:dyDescent="0.3">
      <c r="B787" s="21"/>
    </row>
    <row r="788" spans="2:2" ht="12.75" customHeight="1" x14ac:dyDescent="0.3">
      <c r="B788" s="21"/>
    </row>
    <row r="789" spans="2:2" ht="12.75" customHeight="1" x14ac:dyDescent="0.3">
      <c r="B789" s="21"/>
    </row>
    <row r="790" spans="2:2" ht="12.75" customHeight="1" x14ac:dyDescent="0.3">
      <c r="B790" s="21"/>
    </row>
    <row r="791" spans="2:2" ht="12.75" customHeight="1" x14ac:dyDescent="0.3">
      <c r="B791" s="21"/>
    </row>
    <row r="792" spans="2:2" ht="12.75" customHeight="1" x14ac:dyDescent="0.3">
      <c r="B792" s="21"/>
    </row>
    <row r="793" spans="2:2" ht="12.75" customHeight="1" x14ac:dyDescent="0.3">
      <c r="B793" s="21"/>
    </row>
    <row r="794" spans="2:2" ht="12.75" customHeight="1" x14ac:dyDescent="0.3">
      <c r="B794" s="21"/>
    </row>
    <row r="795" spans="2:2" ht="12.75" customHeight="1" x14ac:dyDescent="0.3">
      <c r="B795" s="21"/>
    </row>
    <row r="796" spans="2:2" ht="12.75" customHeight="1" x14ac:dyDescent="0.3">
      <c r="B796" s="21"/>
    </row>
    <row r="797" spans="2:2" ht="12.75" customHeight="1" x14ac:dyDescent="0.3">
      <c r="B797" s="21"/>
    </row>
    <row r="798" spans="2:2" ht="12.75" customHeight="1" x14ac:dyDescent="0.3">
      <c r="B798" s="21"/>
    </row>
    <row r="799" spans="2:2" ht="12.75" customHeight="1" x14ac:dyDescent="0.3">
      <c r="B799" s="21"/>
    </row>
    <row r="800" spans="2:2" ht="12.75" customHeight="1" x14ac:dyDescent="0.3">
      <c r="B800" s="21"/>
    </row>
    <row r="801" spans="2:2" ht="12.75" customHeight="1" x14ac:dyDescent="0.3">
      <c r="B801" s="21"/>
    </row>
    <row r="802" spans="2:2" ht="12.75" customHeight="1" x14ac:dyDescent="0.3">
      <c r="B802" s="21"/>
    </row>
    <row r="803" spans="2:2" ht="12.75" customHeight="1" x14ac:dyDescent="0.3">
      <c r="B803" s="21"/>
    </row>
    <row r="804" spans="2:2" ht="12.75" customHeight="1" x14ac:dyDescent="0.3">
      <c r="B804" s="21"/>
    </row>
    <row r="805" spans="2:2" ht="12.75" customHeight="1" x14ac:dyDescent="0.3">
      <c r="B805" s="21"/>
    </row>
    <row r="806" spans="2:2" ht="12.75" customHeight="1" x14ac:dyDescent="0.3">
      <c r="B806" s="21"/>
    </row>
    <row r="807" spans="2:2" ht="12.75" customHeight="1" x14ac:dyDescent="0.3">
      <c r="B807" s="21"/>
    </row>
    <row r="808" spans="2:2" ht="12.75" customHeight="1" x14ac:dyDescent="0.3">
      <c r="B808" s="21"/>
    </row>
    <row r="809" spans="2:2" ht="12.75" customHeight="1" x14ac:dyDescent="0.3">
      <c r="B809" s="21"/>
    </row>
    <row r="810" spans="2:2" ht="12.75" customHeight="1" x14ac:dyDescent="0.3">
      <c r="B810" s="21"/>
    </row>
    <row r="811" spans="2:2" ht="12.75" customHeight="1" x14ac:dyDescent="0.3">
      <c r="B811" s="21"/>
    </row>
    <row r="812" spans="2:2" ht="12.75" customHeight="1" x14ac:dyDescent="0.3">
      <c r="B812" s="21"/>
    </row>
    <row r="813" spans="2:2" ht="12.75" customHeight="1" x14ac:dyDescent="0.3">
      <c r="B813" s="21"/>
    </row>
    <row r="814" spans="2:2" ht="12.75" customHeight="1" x14ac:dyDescent="0.3">
      <c r="B814" s="21"/>
    </row>
    <row r="815" spans="2:2" ht="12.75" customHeight="1" x14ac:dyDescent="0.3">
      <c r="B815" s="21"/>
    </row>
    <row r="816" spans="2:2" ht="12.75" customHeight="1" x14ac:dyDescent="0.3">
      <c r="B816" s="21"/>
    </row>
    <row r="817" spans="2:2" ht="12.75" customHeight="1" x14ac:dyDescent="0.3">
      <c r="B817" s="21"/>
    </row>
    <row r="818" spans="2:2" ht="12.75" customHeight="1" x14ac:dyDescent="0.3">
      <c r="B818" s="21"/>
    </row>
    <row r="819" spans="2:2" ht="12.75" customHeight="1" x14ac:dyDescent="0.3">
      <c r="B819" s="21"/>
    </row>
    <row r="820" spans="2:2" ht="12.75" customHeight="1" x14ac:dyDescent="0.3">
      <c r="B820" s="21"/>
    </row>
    <row r="821" spans="2:2" ht="12.75" customHeight="1" x14ac:dyDescent="0.3">
      <c r="B821" s="21"/>
    </row>
    <row r="822" spans="2:2" ht="12.75" customHeight="1" x14ac:dyDescent="0.3">
      <c r="B822" s="21"/>
    </row>
    <row r="823" spans="2:2" ht="12.75" customHeight="1" x14ac:dyDescent="0.3">
      <c r="B823" s="21"/>
    </row>
    <row r="824" spans="2:2" ht="12.75" customHeight="1" x14ac:dyDescent="0.3">
      <c r="B824" s="21"/>
    </row>
    <row r="825" spans="2:2" ht="12.75" customHeight="1" x14ac:dyDescent="0.3">
      <c r="B825" s="21"/>
    </row>
    <row r="826" spans="2:2" ht="12.75" customHeight="1" x14ac:dyDescent="0.3">
      <c r="B826" s="21"/>
    </row>
    <row r="827" spans="2:2" ht="12.75" customHeight="1" x14ac:dyDescent="0.3">
      <c r="B827" s="21"/>
    </row>
    <row r="828" spans="2:2" ht="12.75" customHeight="1" x14ac:dyDescent="0.3">
      <c r="B828" s="21"/>
    </row>
    <row r="829" spans="2:2" ht="12.75" customHeight="1" x14ac:dyDescent="0.3">
      <c r="B829" s="21"/>
    </row>
    <row r="830" spans="2:2" ht="12.75" customHeight="1" x14ac:dyDescent="0.3">
      <c r="B830" s="21"/>
    </row>
    <row r="831" spans="2:2" ht="12.75" customHeight="1" x14ac:dyDescent="0.3">
      <c r="B831" s="21"/>
    </row>
    <row r="832" spans="2:2" ht="12.75" customHeight="1" x14ac:dyDescent="0.3">
      <c r="B832" s="21"/>
    </row>
    <row r="833" spans="2:2" ht="12.75" customHeight="1" x14ac:dyDescent="0.3">
      <c r="B833" s="21"/>
    </row>
    <row r="834" spans="2:2" ht="12.75" customHeight="1" x14ac:dyDescent="0.3">
      <c r="B834" s="21"/>
    </row>
    <row r="835" spans="2:2" ht="12.75" customHeight="1" x14ac:dyDescent="0.3">
      <c r="B835" s="21"/>
    </row>
    <row r="836" spans="2:2" ht="12.75" customHeight="1" x14ac:dyDescent="0.3">
      <c r="B836" s="21"/>
    </row>
    <row r="837" spans="2:2" ht="12.75" customHeight="1" x14ac:dyDescent="0.3">
      <c r="B837" s="21"/>
    </row>
    <row r="838" spans="2:2" ht="12.75" customHeight="1" x14ac:dyDescent="0.3">
      <c r="B838" s="21"/>
    </row>
    <row r="839" spans="2:2" ht="12.75" customHeight="1" x14ac:dyDescent="0.3">
      <c r="B839" s="21"/>
    </row>
    <row r="840" spans="2:2" ht="12.75" customHeight="1" x14ac:dyDescent="0.3">
      <c r="B840" s="21"/>
    </row>
    <row r="841" spans="2:2" ht="12.75" customHeight="1" x14ac:dyDescent="0.3">
      <c r="B841" s="21"/>
    </row>
    <row r="842" spans="2:2" ht="12.75" customHeight="1" x14ac:dyDescent="0.3">
      <c r="B842" s="21"/>
    </row>
    <row r="843" spans="2:2" ht="12.75" customHeight="1" x14ac:dyDescent="0.3">
      <c r="B843" s="21"/>
    </row>
    <row r="844" spans="2:2" ht="12.75" customHeight="1" x14ac:dyDescent="0.3">
      <c r="B844" s="21"/>
    </row>
    <row r="845" spans="2:2" ht="12.75" customHeight="1" x14ac:dyDescent="0.3">
      <c r="B845" s="21"/>
    </row>
    <row r="846" spans="2:2" ht="12.75" customHeight="1" x14ac:dyDescent="0.3">
      <c r="B846" s="21"/>
    </row>
    <row r="847" spans="2:2" ht="12.75" customHeight="1" x14ac:dyDescent="0.3">
      <c r="B847" s="21"/>
    </row>
    <row r="848" spans="2:2" ht="12.75" customHeight="1" x14ac:dyDescent="0.3">
      <c r="B848" s="21"/>
    </row>
    <row r="849" spans="2:2" ht="12.75" customHeight="1" x14ac:dyDescent="0.3">
      <c r="B849" s="21"/>
    </row>
    <row r="850" spans="2:2" ht="12.75" customHeight="1" x14ac:dyDescent="0.3">
      <c r="B850" s="21"/>
    </row>
    <row r="851" spans="2:2" ht="12.75" customHeight="1" x14ac:dyDescent="0.3">
      <c r="B851" s="21"/>
    </row>
    <row r="852" spans="2:2" ht="12.75" customHeight="1" x14ac:dyDescent="0.3">
      <c r="B852" s="21"/>
    </row>
    <row r="853" spans="2:2" ht="12.75" customHeight="1" x14ac:dyDescent="0.3">
      <c r="B853" s="21"/>
    </row>
    <row r="854" spans="2:2" ht="12.75" customHeight="1" x14ac:dyDescent="0.3">
      <c r="B854" s="21"/>
    </row>
    <row r="855" spans="2:2" ht="12.75" customHeight="1" x14ac:dyDescent="0.3">
      <c r="B855" s="21"/>
    </row>
    <row r="856" spans="2:2" ht="12.75" customHeight="1" x14ac:dyDescent="0.3">
      <c r="B856" s="21"/>
    </row>
    <row r="857" spans="2:2" ht="12.75" customHeight="1" x14ac:dyDescent="0.3">
      <c r="B857" s="21"/>
    </row>
    <row r="858" spans="2:2" ht="12.75" customHeight="1" x14ac:dyDescent="0.3">
      <c r="B858" s="21"/>
    </row>
    <row r="859" spans="2:2" ht="12.75" customHeight="1" x14ac:dyDescent="0.3">
      <c r="B859" s="21"/>
    </row>
    <row r="860" spans="2:2" ht="12.75" customHeight="1" x14ac:dyDescent="0.3">
      <c r="B860" s="21"/>
    </row>
    <row r="861" spans="2:2" ht="12.75" customHeight="1" x14ac:dyDescent="0.3">
      <c r="B861" s="21"/>
    </row>
    <row r="862" spans="2:2" ht="12.75" customHeight="1" x14ac:dyDescent="0.3">
      <c r="B862" s="21"/>
    </row>
    <row r="863" spans="2:2" ht="12.75" customHeight="1" x14ac:dyDescent="0.3">
      <c r="B863" s="21"/>
    </row>
    <row r="864" spans="2:2" ht="12.75" customHeight="1" x14ac:dyDescent="0.3">
      <c r="B864" s="21"/>
    </row>
    <row r="865" spans="2:2" ht="12.75" customHeight="1" x14ac:dyDescent="0.3">
      <c r="B865" s="21"/>
    </row>
    <row r="866" spans="2:2" ht="12.75" customHeight="1" x14ac:dyDescent="0.3">
      <c r="B866" s="21"/>
    </row>
    <row r="867" spans="2:2" ht="12.75" customHeight="1" x14ac:dyDescent="0.3">
      <c r="B867" s="21"/>
    </row>
    <row r="868" spans="2:2" ht="12.75" customHeight="1" x14ac:dyDescent="0.3">
      <c r="B868" s="21"/>
    </row>
    <row r="869" spans="2:2" ht="12.75" customHeight="1" x14ac:dyDescent="0.3">
      <c r="B869" s="21"/>
    </row>
    <row r="870" spans="2:2" ht="12.75" customHeight="1" x14ac:dyDescent="0.3">
      <c r="B870" s="21"/>
    </row>
    <row r="871" spans="2:2" ht="12.75" customHeight="1" x14ac:dyDescent="0.3">
      <c r="B871" s="21"/>
    </row>
    <row r="872" spans="2:2" ht="12.75" customHeight="1" x14ac:dyDescent="0.3">
      <c r="B872" s="21"/>
    </row>
    <row r="873" spans="2:2" ht="12.75" customHeight="1" x14ac:dyDescent="0.3">
      <c r="B873" s="21"/>
    </row>
    <row r="874" spans="2:2" ht="12.75" customHeight="1" x14ac:dyDescent="0.3">
      <c r="B874" s="21"/>
    </row>
    <row r="875" spans="2:2" ht="12.75" customHeight="1" x14ac:dyDescent="0.3">
      <c r="B875" s="21"/>
    </row>
    <row r="876" spans="2:2" ht="12.75" customHeight="1" x14ac:dyDescent="0.3">
      <c r="B876" s="21"/>
    </row>
    <row r="877" spans="2:2" ht="12.75" customHeight="1" x14ac:dyDescent="0.3">
      <c r="B877" s="21"/>
    </row>
    <row r="878" spans="2:2" ht="12.75" customHeight="1" x14ac:dyDescent="0.3">
      <c r="B878" s="21"/>
    </row>
    <row r="879" spans="2:2" ht="12.75" customHeight="1" x14ac:dyDescent="0.3">
      <c r="B879" s="21"/>
    </row>
    <row r="880" spans="2:2" ht="12.75" customHeight="1" x14ac:dyDescent="0.3">
      <c r="B880" s="21"/>
    </row>
    <row r="881" spans="2:2" ht="12.75" customHeight="1" x14ac:dyDescent="0.3">
      <c r="B881" s="21"/>
    </row>
    <row r="882" spans="2:2" ht="12.75" customHeight="1" x14ac:dyDescent="0.3">
      <c r="B882" s="21"/>
    </row>
    <row r="883" spans="2:2" ht="12.75" customHeight="1" x14ac:dyDescent="0.3">
      <c r="B883" s="21"/>
    </row>
    <row r="884" spans="2:2" ht="12.75" customHeight="1" x14ac:dyDescent="0.3">
      <c r="B884" s="21"/>
    </row>
    <row r="885" spans="2:2" ht="12.75" customHeight="1" x14ac:dyDescent="0.3">
      <c r="B885" s="21"/>
    </row>
    <row r="886" spans="2:2" ht="12.75" customHeight="1" x14ac:dyDescent="0.3">
      <c r="B886" s="21"/>
    </row>
    <row r="887" spans="2:2" ht="12.75" customHeight="1" x14ac:dyDescent="0.3">
      <c r="B887" s="21"/>
    </row>
    <row r="888" spans="2:2" ht="12.75" customHeight="1" x14ac:dyDescent="0.3">
      <c r="B888" s="21"/>
    </row>
    <row r="889" spans="2:2" ht="12.75" customHeight="1" x14ac:dyDescent="0.3">
      <c r="B889" s="21"/>
    </row>
    <row r="890" spans="2:2" ht="12.75" customHeight="1" x14ac:dyDescent="0.3">
      <c r="B890" s="21"/>
    </row>
    <row r="891" spans="2:2" ht="12.75" customHeight="1" x14ac:dyDescent="0.3">
      <c r="B891" s="21"/>
    </row>
    <row r="892" spans="2:2" ht="12.75" customHeight="1" x14ac:dyDescent="0.3">
      <c r="B892" s="21"/>
    </row>
    <row r="893" spans="2:2" ht="12.75" customHeight="1" x14ac:dyDescent="0.3">
      <c r="B893" s="21"/>
    </row>
    <row r="894" spans="2:2" ht="12.75" customHeight="1" x14ac:dyDescent="0.3">
      <c r="B894" s="21"/>
    </row>
    <row r="895" spans="2:2" ht="12.75" customHeight="1" x14ac:dyDescent="0.3">
      <c r="B895" s="21"/>
    </row>
    <row r="896" spans="2:2" ht="12.75" customHeight="1" x14ac:dyDescent="0.3">
      <c r="B896" s="21"/>
    </row>
    <row r="897" spans="2:2" ht="12.75" customHeight="1" x14ac:dyDescent="0.3">
      <c r="B897" s="21"/>
    </row>
    <row r="898" spans="2:2" ht="12.75" customHeight="1" x14ac:dyDescent="0.3">
      <c r="B898" s="21"/>
    </row>
    <row r="899" spans="2:2" ht="12.75" customHeight="1" x14ac:dyDescent="0.3">
      <c r="B899" s="21"/>
    </row>
    <row r="900" spans="2:2" ht="12.75" customHeight="1" x14ac:dyDescent="0.3">
      <c r="B900" s="21"/>
    </row>
    <row r="901" spans="2:2" ht="12.75" customHeight="1" x14ac:dyDescent="0.3">
      <c r="B901" s="21"/>
    </row>
    <row r="902" spans="2:2" ht="12.75" customHeight="1" x14ac:dyDescent="0.3">
      <c r="B902" s="21"/>
    </row>
    <row r="903" spans="2:2" ht="12.75" customHeight="1" x14ac:dyDescent="0.3">
      <c r="B903" s="21"/>
    </row>
    <row r="904" spans="2:2" ht="12.75" customHeight="1" x14ac:dyDescent="0.3">
      <c r="B904" s="21"/>
    </row>
    <row r="905" spans="2:2" ht="12.75" customHeight="1" x14ac:dyDescent="0.3">
      <c r="B905" s="21"/>
    </row>
    <row r="906" spans="2:2" ht="12.75" customHeight="1" x14ac:dyDescent="0.3">
      <c r="B906" s="21"/>
    </row>
    <row r="907" spans="2:2" ht="12.75" customHeight="1" x14ac:dyDescent="0.3">
      <c r="B907" s="21"/>
    </row>
    <row r="908" spans="2:2" ht="12.75" customHeight="1" x14ac:dyDescent="0.3">
      <c r="B908" s="21"/>
    </row>
    <row r="909" spans="2:2" ht="12.75" customHeight="1" x14ac:dyDescent="0.3">
      <c r="B909" s="21"/>
    </row>
    <row r="910" spans="2:2" ht="12.75" customHeight="1" x14ac:dyDescent="0.3">
      <c r="B910" s="21"/>
    </row>
    <row r="911" spans="2:2" ht="12.75" customHeight="1" x14ac:dyDescent="0.3">
      <c r="B911" s="21"/>
    </row>
    <row r="912" spans="2:2" ht="12.75" customHeight="1" x14ac:dyDescent="0.3">
      <c r="B912" s="21"/>
    </row>
    <row r="913" spans="2:2" ht="12.75" customHeight="1" x14ac:dyDescent="0.3">
      <c r="B913" s="21"/>
    </row>
    <row r="914" spans="2:2" ht="12.75" customHeight="1" x14ac:dyDescent="0.3">
      <c r="B914" s="21"/>
    </row>
    <row r="915" spans="2:2" ht="12.75" customHeight="1" x14ac:dyDescent="0.3">
      <c r="B915" s="21"/>
    </row>
    <row r="916" spans="2:2" ht="12.75" customHeight="1" x14ac:dyDescent="0.3">
      <c r="B916" s="21"/>
    </row>
    <row r="917" spans="2:2" ht="12.75" customHeight="1" x14ac:dyDescent="0.3">
      <c r="B917" s="21"/>
    </row>
    <row r="918" spans="2:2" ht="12.75" customHeight="1" x14ac:dyDescent="0.3">
      <c r="B918" s="21"/>
    </row>
    <row r="919" spans="2:2" ht="12.75" customHeight="1" x14ac:dyDescent="0.3">
      <c r="B919" s="21"/>
    </row>
    <row r="920" spans="2:2" ht="12.75" customHeight="1" x14ac:dyDescent="0.3">
      <c r="B920" s="21"/>
    </row>
    <row r="921" spans="2:2" ht="12.75" customHeight="1" x14ac:dyDescent="0.3">
      <c r="B921" s="21"/>
    </row>
    <row r="922" spans="2:2" ht="12.75" customHeight="1" x14ac:dyDescent="0.3">
      <c r="B922" s="21"/>
    </row>
    <row r="923" spans="2:2" ht="12.75" customHeight="1" x14ac:dyDescent="0.3">
      <c r="B923" s="21"/>
    </row>
    <row r="924" spans="2:2" ht="12.75" customHeight="1" x14ac:dyDescent="0.3">
      <c r="B924" s="21"/>
    </row>
    <row r="925" spans="2:2" ht="12.75" customHeight="1" x14ac:dyDescent="0.3">
      <c r="B925" s="21"/>
    </row>
    <row r="926" spans="2:2" ht="12.75" customHeight="1" x14ac:dyDescent="0.3">
      <c r="B926" s="21"/>
    </row>
    <row r="927" spans="2:2" ht="12.75" customHeight="1" x14ac:dyDescent="0.3">
      <c r="B927" s="21"/>
    </row>
    <row r="928" spans="2:2" ht="12.75" customHeight="1" x14ac:dyDescent="0.3">
      <c r="B928" s="21"/>
    </row>
    <row r="929" spans="2:2" ht="12.75" customHeight="1" x14ac:dyDescent="0.3">
      <c r="B929" s="21"/>
    </row>
    <row r="930" spans="2:2" ht="12.75" customHeight="1" x14ac:dyDescent="0.3">
      <c r="B930" s="21"/>
    </row>
    <row r="931" spans="2:2" ht="12.75" customHeight="1" x14ac:dyDescent="0.3">
      <c r="B931" s="21"/>
    </row>
    <row r="932" spans="2:2" ht="12.75" customHeight="1" x14ac:dyDescent="0.3">
      <c r="B932" s="21"/>
    </row>
    <row r="933" spans="2:2" ht="12.75" customHeight="1" x14ac:dyDescent="0.3">
      <c r="B933" s="21"/>
    </row>
    <row r="934" spans="2:2" ht="12.75" customHeight="1" x14ac:dyDescent="0.3">
      <c r="B934" s="21"/>
    </row>
    <row r="935" spans="2:2" ht="12.75" customHeight="1" x14ac:dyDescent="0.3">
      <c r="B935" s="21"/>
    </row>
    <row r="936" spans="2:2" ht="12.75" customHeight="1" x14ac:dyDescent="0.3">
      <c r="B936" s="21"/>
    </row>
    <row r="937" spans="2:2" ht="12.75" customHeight="1" x14ac:dyDescent="0.3">
      <c r="B937" s="21"/>
    </row>
    <row r="938" spans="2:2" ht="12.75" customHeight="1" x14ac:dyDescent="0.3">
      <c r="B938" s="21"/>
    </row>
    <row r="939" spans="2:2" ht="12.75" customHeight="1" x14ac:dyDescent="0.3">
      <c r="B939" s="21"/>
    </row>
    <row r="940" spans="2:2" ht="12.75" customHeight="1" x14ac:dyDescent="0.3">
      <c r="B940" s="21"/>
    </row>
    <row r="941" spans="2:2" ht="12.75" customHeight="1" x14ac:dyDescent="0.3">
      <c r="B941" s="21"/>
    </row>
    <row r="942" spans="2:2" ht="12.75" customHeight="1" x14ac:dyDescent="0.3">
      <c r="B942" s="21"/>
    </row>
    <row r="943" spans="2:2" ht="12.75" customHeight="1" x14ac:dyDescent="0.3">
      <c r="B943" s="21"/>
    </row>
    <row r="944" spans="2:2" ht="12.75" customHeight="1" x14ac:dyDescent="0.3">
      <c r="B944" s="21"/>
    </row>
    <row r="945" spans="2:2" ht="12.75" customHeight="1" x14ac:dyDescent="0.3">
      <c r="B945" s="21"/>
    </row>
    <row r="946" spans="2:2" ht="12.75" customHeight="1" x14ac:dyDescent="0.3">
      <c r="B946" s="21"/>
    </row>
    <row r="947" spans="2:2" ht="12.75" customHeight="1" x14ac:dyDescent="0.3">
      <c r="B947" s="21"/>
    </row>
    <row r="948" spans="2:2" ht="12.75" customHeight="1" x14ac:dyDescent="0.3">
      <c r="B948" s="21"/>
    </row>
    <row r="949" spans="2:2" ht="12.75" customHeight="1" x14ac:dyDescent="0.3">
      <c r="B949" s="21"/>
    </row>
    <row r="950" spans="2:2" ht="12.75" customHeight="1" x14ac:dyDescent="0.3">
      <c r="B950" s="21"/>
    </row>
    <row r="951" spans="2:2" ht="12.75" customHeight="1" x14ac:dyDescent="0.3">
      <c r="B951" s="21"/>
    </row>
    <row r="952" spans="2:2" ht="12.75" customHeight="1" x14ac:dyDescent="0.3">
      <c r="B952" s="21"/>
    </row>
    <row r="953" spans="2:2" ht="12.75" customHeight="1" x14ac:dyDescent="0.3">
      <c r="B953" s="21"/>
    </row>
    <row r="954" spans="2:2" ht="12.75" customHeight="1" x14ac:dyDescent="0.3">
      <c r="B954" s="21"/>
    </row>
    <row r="955" spans="2:2" ht="12.75" customHeight="1" x14ac:dyDescent="0.3">
      <c r="B955" s="21"/>
    </row>
    <row r="956" spans="2:2" ht="12.75" customHeight="1" x14ac:dyDescent="0.3">
      <c r="B956" s="21"/>
    </row>
    <row r="957" spans="2:2" ht="12.75" customHeight="1" x14ac:dyDescent="0.3">
      <c r="B957" s="21"/>
    </row>
    <row r="958" spans="2:2" ht="12.75" customHeight="1" x14ac:dyDescent="0.3">
      <c r="B958" s="21"/>
    </row>
    <row r="959" spans="2:2" ht="12.75" customHeight="1" x14ac:dyDescent="0.3">
      <c r="B959" s="21"/>
    </row>
    <row r="960" spans="2:2" ht="12.75" customHeight="1" x14ac:dyDescent="0.3">
      <c r="B960" s="21"/>
    </row>
    <row r="961" spans="2:2" ht="12.75" customHeight="1" x14ac:dyDescent="0.3">
      <c r="B961" s="21"/>
    </row>
    <row r="962" spans="2:2" ht="12.75" customHeight="1" x14ac:dyDescent="0.3">
      <c r="B962" s="21"/>
    </row>
    <row r="963" spans="2:2" ht="12.75" customHeight="1" x14ac:dyDescent="0.3">
      <c r="B963" s="21"/>
    </row>
    <row r="964" spans="2:2" ht="12.75" customHeight="1" x14ac:dyDescent="0.3">
      <c r="B964" s="21"/>
    </row>
    <row r="965" spans="2:2" ht="12.75" customHeight="1" x14ac:dyDescent="0.3">
      <c r="B965" s="21"/>
    </row>
    <row r="966" spans="2:2" ht="12.75" customHeight="1" x14ac:dyDescent="0.3">
      <c r="B966" s="21"/>
    </row>
    <row r="967" spans="2:2" ht="12.75" customHeight="1" x14ac:dyDescent="0.3">
      <c r="B967" s="21"/>
    </row>
    <row r="968" spans="2:2" ht="12.75" customHeight="1" x14ac:dyDescent="0.3">
      <c r="B968" s="21"/>
    </row>
    <row r="969" spans="2:2" ht="12.75" customHeight="1" x14ac:dyDescent="0.3">
      <c r="B969" s="21"/>
    </row>
    <row r="970" spans="2:2" ht="12.75" customHeight="1" x14ac:dyDescent="0.3">
      <c r="B970" s="21"/>
    </row>
    <row r="971" spans="2:2" ht="12.75" customHeight="1" x14ac:dyDescent="0.3">
      <c r="B971" s="21"/>
    </row>
    <row r="972" spans="2:2" ht="12.75" customHeight="1" x14ac:dyDescent="0.3">
      <c r="B972" s="21"/>
    </row>
    <row r="973" spans="2:2" ht="12.75" customHeight="1" x14ac:dyDescent="0.3">
      <c r="B973" s="21"/>
    </row>
    <row r="974" spans="2:2" ht="12.75" customHeight="1" x14ac:dyDescent="0.3">
      <c r="B974" s="21"/>
    </row>
    <row r="975" spans="2:2" ht="12.75" customHeight="1" x14ac:dyDescent="0.3">
      <c r="B975" s="21"/>
    </row>
    <row r="976" spans="2:2" ht="12.75" customHeight="1" x14ac:dyDescent="0.3">
      <c r="B976" s="21"/>
    </row>
    <row r="977" spans="2:2" ht="12.75" customHeight="1" x14ac:dyDescent="0.3">
      <c r="B977" s="21"/>
    </row>
    <row r="978" spans="2:2" ht="12.75" customHeight="1" x14ac:dyDescent="0.3">
      <c r="B978" s="21"/>
    </row>
    <row r="979" spans="2:2" ht="12.75" customHeight="1" x14ac:dyDescent="0.3">
      <c r="B979" s="21"/>
    </row>
    <row r="980" spans="2:2" ht="12.75" customHeight="1" x14ac:dyDescent="0.3">
      <c r="B980" s="21"/>
    </row>
    <row r="981" spans="2:2" ht="12.75" customHeight="1" x14ac:dyDescent="0.3">
      <c r="B981" s="21"/>
    </row>
    <row r="982" spans="2:2" ht="12.75" customHeight="1" x14ac:dyDescent="0.3">
      <c r="B982" s="21"/>
    </row>
    <row r="983" spans="2:2" ht="12.75" customHeight="1" x14ac:dyDescent="0.3">
      <c r="B983" s="21"/>
    </row>
    <row r="984" spans="2:2" ht="12.75" customHeight="1" x14ac:dyDescent="0.3">
      <c r="B984" s="21"/>
    </row>
    <row r="985" spans="2:2" ht="12.75" customHeight="1" x14ac:dyDescent="0.3">
      <c r="B985" s="21"/>
    </row>
    <row r="986" spans="2:2" ht="12.75" customHeight="1" x14ac:dyDescent="0.3">
      <c r="B986" s="21"/>
    </row>
    <row r="987" spans="2:2" ht="12.75" customHeight="1" x14ac:dyDescent="0.3">
      <c r="B987" s="21"/>
    </row>
    <row r="988" spans="2:2" ht="12.75" customHeight="1" x14ac:dyDescent="0.3">
      <c r="B988" s="21"/>
    </row>
    <row r="989" spans="2:2" ht="12.75" customHeight="1" x14ac:dyDescent="0.3">
      <c r="B989" s="21"/>
    </row>
    <row r="990" spans="2:2" ht="12.75" customHeight="1" x14ac:dyDescent="0.3">
      <c r="B990" s="21"/>
    </row>
    <row r="991" spans="2:2" ht="12.75" customHeight="1" x14ac:dyDescent="0.3">
      <c r="B991" s="21"/>
    </row>
    <row r="992" spans="2:2" ht="12.75" customHeight="1" x14ac:dyDescent="0.3">
      <c r="B992" s="21"/>
    </row>
    <row r="993" spans="2:2" ht="12.75" customHeight="1" x14ac:dyDescent="0.3">
      <c r="B993" s="21"/>
    </row>
    <row r="994" spans="2:2" ht="12.75" customHeight="1" x14ac:dyDescent="0.3">
      <c r="B994" s="21"/>
    </row>
    <row r="995" spans="2:2" ht="12.75" customHeight="1" x14ac:dyDescent="0.3">
      <c r="B995" s="21"/>
    </row>
    <row r="996" spans="2:2" ht="12.75" customHeight="1" x14ac:dyDescent="0.3">
      <c r="B996" s="21"/>
    </row>
    <row r="997" spans="2:2" ht="12.75" customHeight="1" x14ac:dyDescent="0.3">
      <c r="B997" s="21"/>
    </row>
    <row r="998" spans="2:2" ht="12.75" customHeight="1" x14ac:dyDescent="0.3">
      <c r="B998" s="21"/>
    </row>
  </sheetData>
  <dataValidations count="5">
    <dataValidation type="list" allowBlank="1" showErrorMessage="1" sqref="B25" xr:uid="{1592C291-5E18-478C-B631-457D5C626F29}">
      <formula1>Stadion_1</formula1>
    </dataValidation>
    <dataValidation type="list" allowBlank="1" showErrorMessage="1" sqref="B29" xr:uid="{19EB7D09-4A7C-4169-9979-DAD511E7445F}">
      <formula1>igrači</formula1>
    </dataValidation>
    <dataValidation type="list" allowBlank="1" showErrorMessage="1" sqref="B21" xr:uid="{D3609B79-8112-46EB-B818-1D0BD9F05566}">
      <formula1>Temelj_fin.izvještaji</formula1>
    </dataValidation>
    <dataValidation type="list" allowBlank="1" showErrorMessage="1" sqref="B15" xr:uid="{7A685004-082D-432C-8D98-D908DD0AD889}">
      <formula1>Pr.oblik</formula1>
    </dataValidation>
    <dataValidation type="list" allowBlank="1" showErrorMessage="1" sqref="B27" xr:uid="{0BF57B76-78C6-4362-9988-D7A6CA3B68A0}">
      <formula1>Stadion_2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EFAB-2EDF-4C3F-8446-7C702C18EF73}">
  <sheetPr>
    <tabColor theme="4"/>
  </sheetPr>
  <dimension ref="A1:AB1001"/>
  <sheetViews>
    <sheetView workbookViewId="0">
      <pane ySplit="10" topLeftCell="A11" activePane="bottomLeft" state="frozen"/>
      <selection pane="bottomLeft" activeCell="G12" sqref="G12"/>
    </sheetView>
  </sheetViews>
  <sheetFormatPr defaultColWidth="12.54296875" defaultRowHeight="12.5" x14ac:dyDescent="0.25"/>
  <cols>
    <col min="1" max="1" width="2.26953125" style="25" customWidth="1"/>
    <col min="2" max="2" width="55.453125" style="25" customWidth="1"/>
    <col min="3" max="3" width="21.81640625" style="25" customWidth="1"/>
    <col min="4" max="4" width="0.7265625" style="25" customWidth="1"/>
    <col min="5" max="10" width="15.54296875" style="25" customWidth="1"/>
    <col min="11" max="11" width="0.7265625" style="25" customWidth="1"/>
    <col min="12" max="13" width="15.54296875" style="25" customWidth="1"/>
    <col min="14" max="14" width="2" style="25" customWidth="1"/>
    <col min="15" max="15" width="48.7265625" style="25" customWidth="1"/>
    <col min="16" max="28" width="8.54296875" style="25" customWidth="1"/>
    <col min="29" max="16384" width="12.54296875" style="25"/>
  </cols>
  <sheetData>
    <row r="1" spans="1:28" ht="12.75" customHeight="1" x14ac:dyDescent="0.3">
      <c r="A1" s="27"/>
      <c r="B1" s="27"/>
      <c r="C1" s="110"/>
      <c r="D1" s="11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2.75" customHeight="1" x14ac:dyDescent="0.3">
      <c r="A2" s="27"/>
      <c r="B2" s="24" t="s">
        <v>30</v>
      </c>
      <c r="C2" s="110"/>
      <c r="D2" s="11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1.75" customHeight="1" x14ac:dyDescent="0.3">
      <c r="A3" s="27"/>
      <c r="B3" s="111"/>
      <c r="C3" s="110"/>
      <c r="D3" s="11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2.75" customHeight="1" x14ac:dyDescent="0.3">
      <c r="A4" s="27"/>
      <c r="B4" s="27"/>
      <c r="C4" s="110"/>
      <c r="D4" s="110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2.75" customHeight="1" x14ac:dyDescent="0.45">
      <c r="A5" s="27"/>
      <c r="B5" s="29" t="s">
        <v>31</v>
      </c>
      <c r="C5" s="110"/>
      <c r="D5" s="11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2.75" customHeight="1" x14ac:dyDescent="0.3">
      <c r="A6" s="27"/>
      <c r="B6" s="27" t="s">
        <v>32</v>
      </c>
      <c r="C6" s="110"/>
      <c r="D6" s="110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2.75" customHeight="1" x14ac:dyDescent="0.3">
      <c r="A7" s="27"/>
      <c r="B7" s="112" t="s">
        <v>33</v>
      </c>
      <c r="C7" s="110"/>
      <c r="D7" s="11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2.75" customHeight="1" thickBot="1" x14ac:dyDescent="0.35">
      <c r="A8" s="27"/>
      <c r="B8" s="113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45.75" customHeight="1" thickBot="1" x14ac:dyDescent="0.35">
      <c r="A9" s="114"/>
      <c r="B9" s="376" t="s">
        <v>34</v>
      </c>
      <c r="C9" s="378" t="s">
        <v>287</v>
      </c>
      <c r="D9" s="275"/>
      <c r="E9" s="380" t="s">
        <v>36</v>
      </c>
      <c r="F9" s="381"/>
      <c r="G9" s="381"/>
      <c r="H9" s="381"/>
      <c r="I9" s="381"/>
      <c r="J9" s="382"/>
      <c r="K9" s="116"/>
      <c r="L9" s="383" t="s">
        <v>37</v>
      </c>
      <c r="M9" s="382"/>
      <c r="N9" s="32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51.75" customHeight="1" thickBot="1" x14ac:dyDescent="0.35">
      <c r="A10" s="169"/>
      <c r="B10" s="377"/>
      <c r="C10" s="379"/>
      <c r="D10" s="256"/>
      <c r="E10" s="316" t="s">
        <v>38</v>
      </c>
      <c r="F10" s="257" t="s">
        <v>288</v>
      </c>
      <c r="G10" s="316" t="s">
        <v>39</v>
      </c>
      <c r="H10" s="257" t="s">
        <v>289</v>
      </c>
      <c r="I10" s="257" t="s">
        <v>40</v>
      </c>
      <c r="J10" s="258" t="s">
        <v>41</v>
      </c>
      <c r="K10" s="32"/>
      <c r="L10" s="257" t="s">
        <v>42</v>
      </c>
      <c r="M10" s="257" t="s">
        <v>43</v>
      </c>
      <c r="N10" s="32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2.75" customHeight="1" x14ac:dyDescent="0.3">
      <c r="A11" s="340" t="s">
        <v>44</v>
      </c>
      <c r="B11" s="336"/>
      <c r="C11" s="298"/>
      <c r="D11" s="341"/>
      <c r="E11" s="300"/>
      <c r="F11" s="158"/>
      <c r="G11" s="300"/>
      <c r="H11" s="158"/>
      <c r="I11" s="158"/>
      <c r="J11" s="158"/>
      <c r="K11" s="27"/>
      <c r="L11" s="158"/>
      <c r="M11" s="15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2.75" customHeight="1" x14ac:dyDescent="0.3">
      <c r="A12" s="169"/>
      <c r="B12" s="118" t="s">
        <v>45</v>
      </c>
      <c r="C12" s="298">
        <f>'Plan bilanca'!C12</f>
        <v>0</v>
      </c>
      <c r="D12" s="336"/>
      <c r="E12" s="298">
        <f>'Plan bilanca'!E12</f>
        <v>0</v>
      </c>
      <c r="F12" s="159"/>
      <c r="G12" s="298">
        <f>'Plan bilanca'!F12</f>
        <v>0</v>
      </c>
      <c r="H12" s="159"/>
      <c r="I12" s="159">
        <f>'Plan bilanca'!G12</f>
        <v>0</v>
      </c>
      <c r="J12" s="159">
        <f>'Plan bilanca'!H12</f>
        <v>0</v>
      </c>
      <c r="K12" s="27"/>
      <c r="L12" s="159">
        <f>'Plan bilanca'!J12</f>
        <v>0</v>
      </c>
      <c r="M12" s="159">
        <f>'Plan bilanca'!K12</f>
        <v>0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2.75" customHeight="1" x14ac:dyDescent="0.3">
      <c r="A13" s="169"/>
      <c r="B13" s="118" t="s">
        <v>46</v>
      </c>
      <c r="C13" s="298">
        <f>'Plan bilanca'!C13</f>
        <v>0</v>
      </c>
      <c r="D13" s="336"/>
      <c r="E13" s="298">
        <f>'Plan bilanca'!E13</f>
        <v>0</v>
      </c>
      <c r="F13" s="159"/>
      <c r="G13" s="298">
        <f>'Plan bilanca'!F13</f>
        <v>0</v>
      </c>
      <c r="H13" s="159"/>
      <c r="I13" s="159">
        <f>'Plan bilanca'!G13</f>
        <v>0</v>
      </c>
      <c r="J13" s="159">
        <f>'Plan bilanca'!H13</f>
        <v>0</v>
      </c>
      <c r="K13" s="27"/>
      <c r="L13" s="159">
        <f>'Plan bilanca'!J13</f>
        <v>0</v>
      </c>
      <c r="M13" s="159">
        <f>'Plan bilanca'!K13</f>
        <v>0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5" customHeight="1" x14ac:dyDescent="0.3">
      <c r="A14" s="169"/>
      <c r="B14" s="118" t="s">
        <v>47</v>
      </c>
      <c r="C14" s="298">
        <f>'Plan bilanca'!C14</f>
        <v>0</v>
      </c>
      <c r="D14" s="336"/>
      <c r="E14" s="298">
        <f>'Plan bilanca'!E14</f>
        <v>0</v>
      </c>
      <c r="F14" s="159"/>
      <c r="G14" s="298">
        <f>'Plan bilanca'!F14</f>
        <v>0</v>
      </c>
      <c r="H14" s="159"/>
      <c r="I14" s="159">
        <f>'Plan bilanca'!G14</f>
        <v>0</v>
      </c>
      <c r="J14" s="159">
        <f>'Plan bilanca'!H14</f>
        <v>0</v>
      </c>
      <c r="K14" s="27"/>
      <c r="L14" s="159">
        <f>'Plan bilanca'!J14</f>
        <v>0</v>
      </c>
      <c r="M14" s="159">
        <f>'Plan bilanca'!K14</f>
        <v>0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2.75" customHeight="1" x14ac:dyDescent="0.3">
      <c r="A15" s="169"/>
      <c r="B15" s="118" t="s">
        <v>48</v>
      </c>
      <c r="C15" s="298">
        <f>'Plan bilanca'!C15</f>
        <v>0</v>
      </c>
      <c r="D15" s="336"/>
      <c r="E15" s="298">
        <f>'Plan bilanca'!E15</f>
        <v>0</v>
      </c>
      <c r="F15" s="159"/>
      <c r="G15" s="298">
        <f>'Plan bilanca'!F15</f>
        <v>0</v>
      </c>
      <c r="H15" s="159"/>
      <c r="I15" s="159">
        <f>'Plan bilanca'!G15</f>
        <v>0</v>
      </c>
      <c r="J15" s="159">
        <f>'Plan bilanca'!H15</f>
        <v>0</v>
      </c>
      <c r="K15" s="27"/>
      <c r="L15" s="159">
        <f>'Plan bilanca'!J15</f>
        <v>0</v>
      </c>
      <c r="M15" s="159">
        <f>'Plan bilanca'!K15</f>
        <v>0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2.75" customHeight="1" x14ac:dyDescent="0.3">
      <c r="A16" s="169"/>
      <c r="B16" s="118" t="s">
        <v>49</v>
      </c>
      <c r="C16" s="298">
        <f>'Plan bilanca'!C16</f>
        <v>0</v>
      </c>
      <c r="D16" s="336"/>
      <c r="E16" s="298">
        <f>'Plan bilanca'!E16</f>
        <v>0</v>
      </c>
      <c r="F16" s="159"/>
      <c r="G16" s="298">
        <f>'Plan bilanca'!F16</f>
        <v>0</v>
      </c>
      <c r="H16" s="159"/>
      <c r="I16" s="159">
        <f>'Plan bilanca'!G16</f>
        <v>0</v>
      </c>
      <c r="J16" s="159">
        <f>'Plan bilanca'!H16</f>
        <v>0</v>
      </c>
      <c r="K16" s="27"/>
      <c r="L16" s="159">
        <f>'Plan bilanca'!J16</f>
        <v>0</v>
      </c>
      <c r="M16" s="159">
        <f>'Plan bilanca'!K16</f>
        <v>0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2.75" customHeight="1" x14ac:dyDescent="0.3">
      <c r="A17" s="169"/>
      <c r="B17" s="118" t="s">
        <v>50</v>
      </c>
      <c r="C17" s="298">
        <f>'Plan bilanca'!C17</f>
        <v>0</v>
      </c>
      <c r="D17" s="336"/>
      <c r="E17" s="298">
        <f>'Plan bilanca'!E17</f>
        <v>0</v>
      </c>
      <c r="F17" s="159"/>
      <c r="G17" s="298">
        <f>'Plan bilanca'!F17</f>
        <v>0</v>
      </c>
      <c r="H17" s="159"/>
      <c r="I17" s="159">
        <f>'Plan bilanca'!G17</f>
        <v>0</v>
      </c>
      <c r="J17" s="159">
        <f>'Plan bilanca'!H17</f>
        <v>0</v>
      </c>
      <c r="K17" s="27"/>
      <c r="L17" s="159">
        <f>'Plan bilanca'!J17</f>
        <v>0</v>
      </c>
      <c r="M17" s="159">
        <f>'Plan bilanca'!K17</f>
        <v>0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2.75" customHeight="1" x14ac:dyDescent="0.3">
      <c r="A18" s="169"/>
      <c r="B18" s="118" t="s">
        <v>51</v>
      </c>
      <c r="C18" s="298">
        <f>'Plan bilanca'!C18</f>
        <v>0</v>
      </c>
      <c r="D18" s="336"/>
      <c r="E18" s="298">
        <f>'Plan bilanca'!E18</f>
        <v>0</v>
      </c>
      <c r="F18" s="159"/>
      <c r="G18" s="298">
        <f>'Plan bilanca'!F18</f>
        <v>0</v>
      </c>
      <c r="H18" s="159"/>
      <c r="I18" s="159">
        <f>'Plan bilanca'!G18</f>
        <v>0</v>
      </c>
      <c r="J18" s="159">
        <f>'Plan bilanca'!H18</f>
        <v>0</v>
      </c>
      <c r="K18" s="27"/>
      <c r="L18" s="159">
        <f>'Plan bilanca'!J18</f>
        <v>0</v>
      </c>
      <c r="M18" s="159">
        <f>'Plan bilanca'!K18</f>
        <v>0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2.75" customHeight="1" x14ac:dyDescent="0.3">
      <c r="A19" s="340" t="s">
        <v>52</v>
      </c>
      <c r="B19" s="336"/>
      <c r="C19" s="299">
        <f>SUM(C12:C18)</f>
        <v>0</v>
      </c>
      <c r="D19" s="120"/>
      <c r="E19" s="299">
        <f t="shared" ref="E19:J19" si="0">SUM(E12:E18)</f>
        <v>0</v>
      </c>
      <c r="F19" s="119">
        <f t="shared" si="0"/>
        <v>0</v>
      </c>
      <c r="G19" s="299">
        <f t="shared" si="0"/>
        <v>0</v>
      </c>
      <c r="H19" s="119">
        <f t="shared" si="0"/>
        <v>0</v>
      </c>
      <c r="I19" s="119">
        <f t="shared" si="0"/>
        <v>0</v>
      </c>
      <c r="J19" s="119">
        <f t="shared" si="0"/>
        <v>0</v>
      </c>
      <c r="K19" s="27"/>
      <c r="L19" s="119">
        <f t="shared" ref="L19:M19" si="1">SUM(L12:L18)</f>
        <v>0</v>
      </c>
      <c r="M19" s="119">
        <f t="shared" si="1"/>
        <v>0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2.75" customHeight="1" x14ac:dyDescent="0.3">
      <c r="A20" s="169"/>
      <c r="B20" s="121"/>
      <c r="C20" s="300"/>
      <c r="D20" s="117"/>
      <c r="E20" s="300"/>
      <c r="F20" s="158"/>
      <c r="G20" s="300"/>
      <c r="H20" s="158"/>
      <c r="I20" s="158"/>
      <c r="J20" s="158"/>
      <c r="K20" s="27"/>
      <c r="L20" s="158"/>
      <c r="M20" s="158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2.75" customHeight="1" x14ac:dyDescent="0.3">
      <c r="A21" s="340" t="s">
        <v>53</v>
      </c>
      <c r="B21" s="336"/>
      <c r="C21" s="298"/>
      <c r="D21" s="341"/>
      <c r="E21" s="298"/>
      <c r="F21" s="159"/>
      <c r="G21" s="298"/>
      <c r="H21" s="159"/>
      <c r="I21" s="159"/>
      <c r="J21" s="159"/>
      <c r="K21" s="27"/>
      <c r="L21" s="159"/>
      <c r="M21" s="159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2.75" customHeight="1" x14ac:dyDescent="0.3">
      <c r="A22" s="169"/>
      <c r="B22" s="122" t="s">
        <v>54</v>
      </c>
      <c r="C22" s="298">
        <f>'Plan bilanca'!C22</f>
        <v>0</v>
      </c>
      <c r="D22" s="336"/>
      <c r="E22" s="298">
        <f>'Plan bilanca'!E22</f>
        <v>0</v>
      </c>
      <c r="F22" s="159"/>
      <c r="G22" s="298">
        <f>'Plan bilanca'!F22</f>
        <v>0</v>
      </c>
      <c r="H22" s="159"/>
      <c r="I22" s="159">
        <f>'Plan bilanca'!G22</f>
        <v>0</v>
      </c>
      <c r="J22" s="159">
        <f>'Plan bilanca'!H22</f>
        <v>0</v>
      </c>
      <c r="K22" s="27"/>
      <c r="L22" s="159">
        <f>'Plan bilanca'!J22</f>
        <v>0</v>
      </c>
      <c r="M22" s="159">
        <f>'Plan bilanca'!K22</f>
        <v>0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2.75" customHeight="1" x14ac:dyDescent="0.3">
      <c r="A23" s="169"/>
      <c r="B23" s="123" t="s">
        <v>55</v>
      </c>
      <c r="C23" s="298">
        <f>'Plan bilanca'!C23</f>
        <v>0</v>
      </c>
      <c r="D23" s="336"/>
      <c r="E23" s="298">
        <f>'Plan bilanca'!E23</f>
        <v>0</v>
      </c>
      <c r="F23" s="159"/>
      <c r="G23" s="298">
        <f>'Plan bilanca'!F23</f>
        <v>0</v>
      </c>
      <c r="H23" s="159"/>
      <c r="I23" s="159">
        <f>'Plan bilanca'!G23</f>
        <v>0</v>
      </c>
      <c r="J23" s="159">
        <f>'Plan bilanca'!H23</f>
        <v>0</v>
      </c>
      <c r="K23" s="27"/>
      <c r="L23" s="159">
        <f>'Plan bilanca'!J23</f>
        <v>0</v>
      </c>
      <c r="M23" s="159">
        <f>'Plan bilanca'!K23</f>
        <v>0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2.75" customHeight="1" x14ac:dyDescent="0.3">
      <c r="A24" s="169"/>
      <c r="B24" s="123" t="s">
        <v>56</v>
      </c>
      <c r="C24" s="298">
        <f>'Plan bilanca'!C24</f>
        <v>0</v>
      </c>
      <c r="D24" s="336"/>
      <c r="E24" s="298">
        <f>'Plan bilanca'!E24</f>
        <v>0</v>
      </c>
      <c r="F24" s="159"/>
      <c r="G24" s="298">
        <f>'Plan bilanca'!F24</f>
        <v>0</v>
      </c>
      <c r="H24" s="159"/>
      <c r="I24" s="159">
        <f>'Plan bilanca'!G24</f>
        <v>0</v>
      </c>
      <c r="J24" s="159">
        <f>'Plan bilanca'!H24</f>
        <v>0</v>
      </c>
      <c r="K24" s="27"/>
      <c r="L24" s="159">
        <f>'Plan bilanca'!J24</f>
        <v>0</v>
      </c>
      <c r="M24" s="159">
        <f>'Plan bilanca'!K24</f>
        <v>0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2.75" customHeight="1" x14ac:dyDescent="0.3">
      <c r="A25" s="169"/>
      <c r="B25" s="123" t="s">
        <v>57</v>
      </c>
      <c r="C25" s="298">
        <f>'Plan bilanca'!C25</f>
        <v>0</v>
      </c>
      <c r="D25" s="336"/>
      <c r="E25" s="298">
        <f>'Plan bilanca'!E25</f>
        <v>0</v>
      </c>
      <c r="F25" s="159"/>
      <c r="G25" s="298">
        <f>'Plan bilanca'!F25</f>
        <v>0</v>
      </c>
      <c r="H25" s="159"/>
      <c r="I25" s="159">
        <f>'Plan bilanca'!G25</f>
        <v>0</v>
      </c>
      <c r="J25" s="159">
        <f>'Plan bilanca'!H25</f>
        <v>0</v>
      </c>
      <c r="K25" s="27"/>
      <c r="L25" s="159">
        <f>'Plan bilanca'!J25</f>
        <v>0</v>
      </c>
      <c r="M25" s="159">
        <f>'Plan bilanca'!K25</f>
        <v>0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5" customHeight="1" x14ac:dyDescent="0.3">
      <c r="A26" s="169"/>
      <c r="B26" s="123" t="s">
        <v>47</v>
      </c>
      <c r="C26" s="298">
        <f>'Plan bilanca'!C26</f>
        <v>0</v>
      </c>
      <c r="D26" s="336"/>
      <c r="E26" s="298">
        <f>'Plan bilanca'!E26</f>
        <v>0</v>
      </c>
      <c r="F26" s="159"/>
      <c r="G26" s="298">
        <f>'Plan bilanca'!F26</f>
        <v>0</v>
      </c>
      <c r="H26" s="159"/>
      <c r="I26" s="159">
        <f>'Plan bilanca'!G26</f>
        <v>0</v>
      </c>
      <c r="J26" s="159">
        <f>'Plan bilanca'!H26</f>
        <v>0</v>
      </c>
      <c r="K26" s="27"/>
      <c r="L26" s="159">
        <f>'Plan bilanca'!J26</f>
        <v>0</v>
      </c>
      <c r="M26" s="159">
        <f>'Plan bilanca'!K26</f>
        <v>0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2.75" customHeight="1" x14ac:dyDescent="0.3">
      <c r="A27" s="169"/>
      <c r="B27" s="123" t="s">
        <v>49</v>
      </c>
      <c r="C27" s="298">
        <f>'Plan bilanca'!C27</f>
        <v>0</v>
      </c>
      <c r="D27" s="336"/>
      <c r="E27" s="298">
        <f>'Plan bilanca'!E27</f>
        <v>0</v>
      </c>
      <c r="F27" s="159"/>
      <c r="G27" s="298">
        <f>'Plan bilanca'!F27</f>
        <v>0</v>
      </c>
      <c r="H27" s="159"/>
      <c r="I27" s="159">
        <f>'Plan bilanca'!G27</f>
        <v>0</v>
      </c>
      <c r="J27" s="159">
        <f>'Plan bilanca'!H27</f>
        <v>0</v>
      </c>
      <c r="K27" s="27"/>
      <c r="L27" s="159">
        <f>'Plan bilanca'!J27</f>
        <v>0</v>
      </c>
      <c r="M27" s="159">
        <f>'Plan bilanca'!K27</f>
        <v>0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2.75" customHeight="1" x14ac:dyDescent="0.3">
      <c r="A28" s="169"/>
      <c r="B28" s="123" t="s">
        <v>58</v>
      </c>
      <c r="C28" s="298">
        <f>'Plan bilanca'!C28</f>
        <v>0</v>
      </c>
      <c r="D28" s="336"/>
      <c r="E28" s="298">
        <f>'Plan bilanca'!E28</f>
        <v>0</v>
      </c>
      <c r="F28" s="159"/>
      <c r="G28" s="298">
        <f>'Plan bilanca'!F28</f>
        <v>0</v>
      </c>
      <c r="H28" s="159"/>
      <c r="I28" s="159">
        <f>'Plan bilanca'!G28</f>
        <v>0</v>
      </c>
      <c r="J28" s="159">
        <f>'Plan bilanca'!H28</f>
        <v>0</v>
      </c>
      <c r="K28" s="27"/>
      <c r="L28" s="159">
        <f>'Plan bilanca'!J28</f>
        <v>0</v>
      </c>
      <c r="M28" s="159">
        <f>'Plan bilanca'!K28</f>
        <v>0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2.75" customHeight="1" x14ac:dyDescent="0.3">
      <c r="A29" s="169"/>
      <c r="B29" s="123" t="s">
        <v>59</v>
      </c>
      <c r="C29" s="298">
        <f>'Plan bilanca'!C29</f>
        <v>0</v>
      </c>
      <c r="D29" s="117"/>
      <c r="E29" s="298">
        <f>'Plan bilanca'!E29</f>
        <v>0</v>
      </c>
      <c r="F29" s="159"/>
      <c r="G29" s="298">
        <f>'Plan bilanca'!F29</f>
        <v>0</v>
      </c>
      <c r="H29" s="159"/>
      <c r="I29" s="159">
        <f>'Plan bilanca'!G29</f>
        <v>0</v>
      </c>
      <c r="J29" s="159">
        <f>'Plan bilanca'!H29</f>
        <v>0</v>
      </c>
      <c r="K29" s="27"/>
      <c r="L29" s="159">
        <f>'Plan bilanca'!J29</f>
        <v>0</v>
      </c>
      <c r="M29" s="159">
        <f>'Plan bilanca'!K29</f>
        <v>0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2.75" customHeight="1" x14ac:dyDescent="0.3">
      <c r="A30" s="340" t="s">
        <v>60</v>
      </c>
      <c r="B30" s="336"/>
      <c r="C30" s="299">
        <f>SUM(C22:C29)</f>
        <v>0</v>
      </c>
      <c r="D30" s="120"/>
      <c r="E30" s="299">
        <f t="shared" ref="E30:J30" si="2">SUM(E22:E29)</f>
        <v>0</v>
      </c>
      <c r="F30" s="119">
        <f t="shared" si="2"/>
        <v>0</v>
      </c>
      <c r="G30" s="299">
        <f t="shared" si="2"/>
        <v>0</v>
      </c>
      <c r="H30" s="119">
        <f t="shared" si="2"/>
        <v>0</v>
      </c>
      <c r="I30" s="119">
        <f t="shared" si="2"/>
        <v>0</v>
      </c>
      <c r="J30" s="119">
        <f t="shared" si="2"/>
        <v>0</v>
      </c>
      <c r="K30" s="27"/>
      <c r="L30" s="119">
        <f t="shared" ref="L30:M30" si="3">SUM(L22:L29)</f>
        <v>0</v>
      </c>
      <c r="M30" s="119">
        <f t="shared" si="3"/>
        <v>0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2.75" customHeight="1" x14ac:dyDescent="0.3">
      <c r="A31" s="169"/>
      <c r="B31" s="121"/>
      <c r="C31" s="301"/>
      <c r="D31" s="117"/>
      <c r="E31" s="301"/>
      <c r="F31" s="124"/>
      <c r="G31" s="301"/>
      <c r="H31" s="124"/>
      <c r="I31" s="124"/>
      <c r="J31" s="124"/>
      <c r="K31" s="27"/>
      <c r="L31" s="124"/>
      <c r="M31" s="124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2.75" customHeight="1" x14ac:dyDescent="0.3">
      <c r="A32" s="340" t="s">
        <v>61</v>
      </c>
      <c r="B32" s="336"/>
      <c r="C32" s="299">
        <f>SUM(C19,C30)</f>
        <v>0</v>
      </c>
      <c r="D32" s="120"/>
      <c r="E32" s="299">
        <f t="shared" ref="E32:J32" si="4">SUM(E19,E30)</f>
        <v>0</v>
      </c>
      <c r="F32" s="119">
        <f t="shared" si="4"/>
        <v>0</v>
      </c>
      <c r="G32" s="299">
        <f t="shared" si="4"/>
        <v>0</v>
      </c>
      <c r="H32" s="119">
        <f t="shared" si="4"/>
        <v>0</v>
      </c>
      <c r="I32" s="119">
        <f t="shared" si="4"/>
        <v>0</v>
      </c>
      <c r="J32" s="119">
        <f t="shared" si="4"/>
        <v>0</v>
      </c>
      <c r="K32" s="27"/>
      <c r="L32" s="119">
        <f t="shared" ref="L32:M32" si="5">SUM(L19,L30)</f>
        <v>0</v>
      </c>
      <c r="M32" s="119">
        <f t="shared" si="5"/>
        <v>0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2.75" customHeight="1" x14ac:dyDescent="0.3">
      <c r="A33" s="169"/>
      <c r="B33" s="125"/>
      <c r="C33" s="300"/>
      <c r="D33" s="117"/>
      <c r="E33" s="300"/>
      <c r="F33" s="158"/>
      <c r="G33" s="300"/>
      <c r="H33" s="158"/>
      <c r="I33" s="158"/>
      <c r="J33" s="158"/>
      <c r="K33" s="27"/>
      <c r="L33" s="158"/>
      <c r="M33" s="158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2.75" customHeight="1" x14ac:dyDescent="0.3">
      <c r="A34" s="340" t="s">
        <v>62</v>
      </c>
      <c r="B34" s="336"/>
      <c r="C34" s="298"/>
      <c r="D34" s="341"/>
      <c r="E34" s="298"/>
      <c r="F34" s="159"/>
      <c r="G34" s="298"/>
      <c r="H34" s="159"/>
      <c r="I34" s="159"/>
      <c r="J34" s="159"/>
      <c r="K34" s="27"/>
      <c r="L34" s="159"/>
      <c r="M34" s="159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2.75" customHeight="1" x14ac:dyDescent="0.3">
      <c r="A35" s="169"/>
      <c r="B35" s="123" t="s">
        <v>63</v>
      </c>
      <c r="C35" s="298">
        <f>'Plan bilanca'!C35</f>
        <v>0</v>
      </c>
      <c r="D35" s="336"/>
      <c r="E35" s="298">
        <f>'Plan bilanca'!E35</f>
        <v>0</v>
      </c>
      <c r="F35" s="159"/>
      <c r="G35" s="298">
        <f>'Plan bilanca'!F35</f>
        <v>0</v>
      </c>
      <c r="H35" s="159"/>
      <c r="I35" s="159">
        <f>'Plan bilanca'!G35</f>
        <v>0</v>
      </c>
      <c r="J35" s="159">
        <f>'Plan bilanca'!H35</f>
        <v>0</v>
      </c>
      <c r="K35" s="27"/>
      <c r="L35" s="159">
        <f>'Plan bilanca'!J35</f>
        <v>0</v>
      </c>
      <c r="M35" s="159">
        <f>'Plan bilanca'!K35</f>
        <v>0</v>
      </c>
      <c r="N35" s="27"/>
      <c r="O35" s="123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2.75" customHeight="1" x14ac:dyDescent="0.3">
      <c r="A36" s="169"/>
      <c r="B36" s="123" t="s">
        <v>64</v>
      </c>
      <c r="C36" s="298">
        <f>'Plan bilanca'!C36</f>
        <v>0</v>
      </c>
      <c r="D36" s="336"/>
      <c r="E36" s="298">
        <f>'Plan bilanca'!E36</f>
        <v>0</v>
      </c>
      <c r="F36" s="159"/>
      <c r="G36" s="298">
        <f>'Plan bilanca'!F36</f>
        <v>0</v>
      </c>
      <c r="H36" s="159"/>
      <c r="I36" s="159">
        <f>'Plan bilanca'!G36</f>
        <v>0</v>
      </c>
      <c r="J36" s="159">
        <f>'Plan bilanca'!H36</f>
        <v>0</v>
      </c>
      <c r="K36" s="27"/>
      <c r="L36" s="159">
        <f>'Plan bilanca'!J36</f>
        <v>0</v>
      </c>
      <c r="M36" s="159">
        <f>'Plan bilanca'!K36</f>
        <v>0</v>
      </c>
      <c r="N36" s="27"/>
      <c r="O36" s="123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5" customHeight="1" x14ac:dyDescent="0.3">
      <c r="A37" s="169"/>
      <c r="B37" s="123" t="s">
        <v>65</v>
      </c>
      <c r="C37" s="298">
        <f>'Plan bilanca'!C37</f>
        <v>0</v>
      </c>
      <c r="D37" s="336"/>
      <c r="E37" s="298">
        <f>'Plan bilanca'!E37</f>
        <v>0</v>
      </c>
      <c r="F37" s="159"/>
      <c r="G37" s="298">
        <f>'Plan bilanca'!F37</f>
        <v>0</v>
      </c>
      <c r="H37" s="159"/>
      <c r="I37" s="159">
        <f>'Plan bilanca'!G37</f>
        <v>0</v>
      </c>
      <c r="J37" s="159">
        <f>'Plan bilanca'!H37</f>
        <v>0</v>
      </c>
      <c r="K37" s="27"/>
      <c r="L37" s="159">
        <f>'Plan bilanca'!J37</f>
        <v>0</v>
      </c>
      <c r="M37" s="159">
        <f>'Plan bilanca'!K37</f>
        <v>0</v>
      </c>
      <c r="N37" s="27"/>
      <c r="O37" s="123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2.75" customHeight="1" x14ac:dyDescent="0.3">
      <c r="A38" s="169"/>
      <c r="B38" s="123" t="s">
        <v>66</v>
      </c>
      <c r="C38" s="298">
        <f>'Plan bilanca'!C38</f>
        <v>0</v>
      </c>
      <c r="D38" s="336"/>
      <c r="E38" s="298">
        <f>'Plan bilanca'!E38</f>
        <v>0</v>
      </c>
      <c r="F38" s="159"/>
      <c r="G38" s="298">
        <f>'Plan bilanca'!F38</f>
        <v>0</v>
      </c>
      <c r="H38" s="159"/>
      <c r="I38" s="159">
        <f>'Plan bilanca'!G38</f>
        <v>0</v>
      </c>
      <c r="J38" s="159">
        <f>'Plan bilanca'!H38</f>
        <v>0</v>
      </c>
      <c r="K38" s="27"/>
      <c r="L38" s="159">
        <f>'Plan bilanca'!J38</f>
        <v>0</v>
      </c>
      <c r="M38" s="159">
        <f>'Plan bilanca'!K38</f>
        <v>0</v>
      </c>
      <c r="N38" s="27"/>
      <c r="O38" s="123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3">
      <c r="A39" s="169"/>
      <c r="B39" s="123" t="s">
        <v>67</v>
      </c>
      <c r="C39" s="298">
        <f>'Plan bilanca'!C39</f>
        <v>0</v>
      </c>
      <c r="D39" s="336"/>
      <c r="E39" s="298">
        <f>'Plan bilanca'!E39</f>
        <v>0</v>
      </c>
      <c r="F39" s="159"/>
      <c r="G39" s="298">
        <f>'Plan bilanca'!F39</f>
        <v>0</v>
      </c>
      <c r="H39" s="159"/>
      <c r="I39" s="159">
        <f>'Plan bilanca'!G39</f>
        <v>0</v>
      </c>
      <c r="J39" s="159">
        <f>'Plan bilanca'!H39</f>
        <v>0</v>
      </c>
      <c r="K39" s="27"/>
      <c r="L39" s="159">
        <f>'Plan bilanca'!J39</f>
        <v>0</v>
      </c>
      <c r="M39" s="159">
        <f>'Plan bilanca'!K39</f>
        <v>0</v>
      </c>
      <c r="N39" s="27"/>
      <c r="O39" s="123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2.75" customHeight="1" x14ac:dyDescent="0.3">
      <c r="A40" s="169"/>
      <c r="B40" s="123" t="s">
        <v>68</v>
      </c>
      <c r="C40" s="298">
        <f>'Plan bilanca'!C40</f>
        <v>0</v>
      </c>
      <c r="D40" s="336"/>
      <c r="E40" s="298">
        <f>'Plan bilanca'!E40</f>
        <v>0</v>
      </c>
      <c r="F40" s="159"/>
      <c r="G40" s="298">
        <f>'Plan bilanca'!F40</f>
        <v>0</v>
      </c>
      <c r="H40" s="159"/>
      <c r="I40" s="159">
        <f>'Plan bilanca'!G40</f>
        <v>0</v>
      </c>
      <c r="J40" s="159">
        <f>'Plan bilanca'!H40</f>
        <v>0</v>
      </c>
      <c r="K40" s="27"/>
      <c r="L40" s="159">
        <f>'Plan bilanca'!J40</f>
        <v>0</v>
      </c>
      <c r="M40" s="159">
        <f>'Plan bilanca'!K40</f>
        <v>0</v>
      </c>
      <c r="N40" s="27"/>
      <c r="O40" s="123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2.75" customHeight="1" x14ac:dyDescent="0.3">
      <c r="A41" s="169"/>
      <c r="B41" s="123" t="s">
        <v>69</v>
      </c>
      <c r="C41" s="298">
        <f>'Plan bilanca'!C41</f>
        <v>0</v>
      </c>
      <c r="D41" s="336"/>
      <c r="E41" s="298">
        <f>'Plan bilanca'!E41</f>
        <v>0</v>
      </c>
      <c r="F41" s="159"/>
      <c r="G41" s="298">
        <f>'Plan bilanca'!F41</f>
        <v>0</v>
      </c>
      <c r="H41" s="159"/>
      <c r="I41" s="159">
        <f>'Plan bilanca'!G41</f>
        <v>0</v>
      </c>
      <c r="J41" s="159">
        <f>'Plan bilanca'!H41</f>
        <v>0</v>
      </c>
      <c r="K41" s="27"/>
      <c r="L41" s="159">
        <f>'Plan bilanca'!J41</f>
        <v>0</v>
      </c>
      <c r="M41" s="159">
        <f>'Plan bilanca'!K41</f>
        <v>0</v>
      </c>
      <c r="N41" s="27"/>
      <c r="O41" s="123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2.75" customHeight="1" x14ac:dyDescent="0.3">
      <c r="A42" s="169"/>
      <c r="B42" s="123" t="s">
        <v>70</v>
      </c>
      <c r="C42" s="298">
        <f>'Plan bilanca'!C42</f>
        <v>0</v>
      </c>
      <c r="D42" s="336"/>
      <c r="E42" s="298">
        <f>'Plan bilanca'!E42</f>
        <v>0</v>
      </c>
      <c r="F42" s="159"/>
      <c r="G42" s="298">
        <f>'Plan bilanca'!F42</f>
        <v>0</v>
      </c>
      <c r="H42" s="159"/>
      <c r="I42" s="159">
        <f>'Plan bilanca'!G42</f>
        <v>0</v>
      </c>
      <c r="J42" s="159">
        <f>'Plan bilanca'!H42</f>
        <v>0</v>
      </c>
      <c r="K42" s="27"/>
      <c r="L42" s="159">
        <f>'Plan bilanca'!J42</f>
        <v>0</v>
      </c>
      <c r="M42" s="159">
        <f>'Plan bilanca'!K42</f>
        <v>0</v>
      </c>
      <c r="N42" s="27"/>
      <c r="O42" s="123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2.75" customHeight="1" x14ac:dyDescent="0.3">
      <c r="A43" s="169"/>
      <c r="B43" s="123" t="s">
        <v>71</v>
      </c>
      <c r="C43" s="298">
        <f>'Plan bilanca'!C43</f>
        <v>0</v>
      </c>
      <c r="D43" s="336"/>
      <c r="E43" s="298">
        <f>'Plan bilanca'!E43</f>
        <v>0</v>
      </c>
      <c r="F43" s="159"/>
      <c r="G43" s="298">
        <f>'Plan bilanca'!F43</f>
        <v>0</v>
      </c>
      <c r="H43" s="159"/>
      <c r="I43" s="159">
        <f>'Plan bilanca'!G43</f>
        <v>0</v>
      </c>
      <c r="J43" s="159">
        <f>'Plan bilanca'!H43</f>
        <v>0</v>
      </c>
      <c r="K43" s="27"/>
      <c r="L43" s="159">
        <f>'Plan bilanca'!J43</f>
        <v>0</v>
      </c>
      <c r="M43" s="159">
        <f>'Plan bilanca'!K43</f>
        <v>0</v>
      </c>
      <c r="N43" s="27"/>
      <c r="O43" s="123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2.75" customHeight="1" x14ac:dyDescent="0.3">
      <c r="A44" s="169"/>
      <c r="B44" s="123" t="s">
        <v>72</v>
      </c>
      <c r="C44" s="298">
        <f>'Plan bilanca'!C44</f>
        <v>0</v>
      </c>
      <c r="D44" s="336"/>
      <c r="E44" s="298">
        <f>'Plan bilanca'!E44</f>
        <v>0</v>
      </c>
      <c r="F44" s="159"/>
      <c r="G44" s="298">
        <f>'Plan bilanca'!F44</f>
        <v>0</v>
      </c>
      <c r="H44" s="159"/>
      <c r="I44" s="159">
        <f>'Plan bilanca'!G44</f>
        <v>0</v>
      </c>
      <c r="J44" s="159">
        <f>'Plan bilanca'!H44</f>
        <v>0</v>
      </c>
      <c r="K44" s="27"/>
      <c r="L44" s="159">
        <f>'Plan bilanca'!J44</f>
        <v>0</v>
      </c>
      <c r="M44" s="159">
        <f>'Plan bilanca'!K44</f>
        <v>0</v>
      </c>
      <c r="N44" s="27"/>
      <c r="O44" s="123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2.75" customHeight="1" x14ac:dyDescent="0.3">
      <c r="A45" s="169"/>
      <c r="B45" s="123" t="s">
        <v>73</v>
      </c>
      <c r="C45" s="298">
        <f>'Plan bilanca'!C45</f>
        <v>0</v>
      </c>
      <c r="D45" s="336"/>
      <c r="E45" s="298">
        <f>'Plan bilanca'!E45</f>
        <v>0</v>
      </c>
      <c r="F45" s="159"/>
      <c r="G45" s="298">
        <f>'Plan bilanca'!F45</f>
        <v>0</v>
      </c>
      <c r="H45" s="159"/>
      <c r="I45" s="159">
        <f>'Plan bilanca'!G45</f>
        <v>0</v>
      </c>
      <c r="J45" s="159">
        <f>'Plan bilanca'!H45</f>
        <v>0</v>
      </c>
      <c r="K45" s="27"/>
      <c r="L45" s="159">
        <f>'Plan bilanca'!J45</f>
        <v>0</v>
      </c>
      <c r="M45" s="159">
        <f>'Plan bilanca'!K45</f>
        <v>0</v>
      </c>
      <c r="N45" s="27"/>
      <c r="O45" s="123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2.75" customHeight="1" x14ac:dyDescent="0.3">
      <c r="A46" s="169"/>
      <c r="B46" s="123" t="s">
        <v>74</v>
      </c>
      <c r="C46" s="298">
        <f>'Plan bilanca'!C46</f>
        <v>0</v>
      </c>
      <c r="D46" s="336"/>
      <c r="E46" s="298">
        <f>'Plan bilanca'!E46</f>
        <v>0</v>
      </c>
      <c r="F46" s="159"/>
      <c r="G46" s="298">
        <f>'Plan bilanca'!F46</f>
        <v>0</v>
      </c>
      <c r="H46" s="159"/>
      <c r="I46" s="159">
        <f>'Plan bilanca'!G46</f>
        <v>0</v>
      </c>
      <c r="J46" s="159">
        <f>'Plan bilanca'!H46</f>
        <v>0</v>
      </c>
      <c r="K46" s="27"/>
      <c r="L46" s="159">
        <f>'Plan bilanca'!J46</f>
        <v>0</v>
      </c>
      <c r="M46" s="159">
        <f>'Plan bilanca'!K46</f>
        <v>0</v>
      </c>
      <c r="N46" s="27"/>
      <c r="O46" s="123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2.75" customHeight="1" x14ac:dyDescent="0.3">
      <c r="A47" s="169"/>
      <c r="B47" s="123" t="s">
        <v>75</v>
      </c>
      <c r="C47" s="298">
        <f>'Plan bilanca'!C47</f>
        <v>0</v>
      </c>
      <c r="D47" s="336"/>
      <c r="E47" s="298">
        <f>'Plan bilanca'!E47</f>
        <v>0</v>
      </c>
      <c r="F47" s="159"/>
      <c r="G47" s="298">
        <f>'Plan bilanca'!F47</f>
        <v>0</v>
      </c>
      <c r="H47" s="159"/>
      <c r="I47" s="159">
        <f>'Plan bilanca'!G47</f>
        <v>0</v>
      </c>
      <c r="J47" s="159">
        <f>'Plan bilanca'!H47</f>
        <v>0</v>
      </c>
      <c r="K47" s="27"/>
      <c r="L47" s="159">
        <f>'Plan bilanca'!J47</f>
        <v>0</v>
      </c>
      <c r="M47" s="159">
        <f>'Plan bilanca'!K47</f>
        <v>0</v>
      </c>
      <c r="N47" s="27"/>
      <c r="O47" s="123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2.75" customHeight="1" x14ac:dyDescent="0.3">
      <c r="A48" s="340" t="s">
        <v>76</v>
      </c>
      <c r="B48" s="336"/>
      <c r="C48" s="299">
        <f>SUM(C35:C47)</f>
        <v>0</v>
      </c>
      <c r="D48" s="336"/>
      <c r="E48" s="299">
        <f t="shared" ref="E48:J48" si="6">SUM(E35:E47)</f>
        <v>0</v>
      </c>
      <c r="F48" s="119">
        <f t="shared" si="6"/>
        <v>0</v>
      </c>
      <c r="G48" s="299">
        <f t="shared" si="6"/>
        <v>0</v>
      </c>
      <c r="H48" s="119">
        <f t="shared" si="6"/>
        <v>0</v>
      </c>
      <c r="I48" s="119">
        <f t="shared" si="6"/>
        <v>0</v>
      </c>
      <c r="J48" s="119">
        <f t="shared" si="6"/>
        <v>0</v>
      </c>
      <c r="K48" s="27"/>
      <c r="L48" s="119">
        <f t="shared" ref="L48:M48" si="7">SUM(L35:L47)</f>
        <v>0</v>
      </c>
      <c r="M48" s="119">
        <f t="shared" si="7"/>
        <v>0</v>
      </c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2.75" customHeight="1" x14ac:dyDescent="0.3">
      <c r="A49" s="169"/>
      <c r="B49" s="125"/>
      <c r="C49" s="300"/>
      <c r="D49" s="117"/>
      <c r="E49" s="300"/>
      <c r="F49" s="158"/>
      <c r="G49" s="300"/>
      <c r="H49" s="158"/>
      <c r="I49" s="158"/>
      <c r="J49" s="158"/>
      <c r="K49" s="27"/>
      <c r="L49" s="158"/>
      <c r="M49" s="158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2.75" customHeight="1" x14ac:dyDescent="0.3">
      <c r="A50" s="340" t="s">
        <v>77</v>
      </c>
      <c r="B50" s="336"/>
      <c r="C50" s="298"/>
      <c r="D50" s="341"/>
      <c r="E50" s="298"/>
      <c r="F50" s="159"/>
      <c r="G50" s="298"/>
      <c r="H50" s="159"/>
      <c r="I50" s="159"/>
      <c r="J50" s="159"/>
      <c r="K50" s="27"/>
      <c r="L50" s="159"/>
      <c r="M50" s="159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2.75" customHeight="1" x14ac:dyDescent="0.3">
      <c r="A51" s="169"/>
      <c r="B51" s="123" t="s">
        <v>64</v>
      </c>
      <c r="C51" s="298">
        <f>'Plan bilanca'!C51</f>
        <v>0</v>
      </c>
      <c r="D51" s="336"/>
      <c r="E51" s="298">
        <f>'Plan bilanca'!E51</f>
        <v>0</v>
      </c>
      <c r="F51" s="159"/>
      <c r="G51" s="298">
        <f>'Plan bilanca'!F51</f>
        <v>0</v>
      </c>
      <c r="H51" s="159"/>
      <c r="I51" s="159">
        <f>'Plan bilanca'!G51</f>
        <v>0</v>
      </c>
      <c r="J51" s="159">
        <f>'Plan bilanca'!H51</f>
        <v>0</v>
      </c>
      <c r="K51" s="27"/>
      <c r="L51" s="159">
        <f>'Plan bilanca'!J51</f>
        <v>0</v>
      </c>
      <c r="M51" s="159">
        <f>'Plan bilanca'!K51</f>
        <v>0</v>
      </c>
      <c r="N51" s="27"/>
      <c r="O51" s="123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2.75" customHeight="1" x14ac:dyDescent="0.3">
      <c r="A52" s="169"/>
      <c r="B52" s="123" t="s">
        <v>78</v>
      </c>
      <c r="C52" s="298">
        <f>'Plan bilanca'!C52</f>
        <v>0</v>
      </c>
      <c r="D52" s="336"/>
      <c r="E52" s="298">
        <f>'Plan bilanca'!E52</f>
        <v>0</v>
      </c>
      <c r="F52" s="159"/>
      <c r="G52" s="298">
        <f>'Plan bilanca'!F52</f>
        <v>0</v>
      </c>
      <c r="H52" s="159"/>
      <c r="I52" s="159">
        <f>'Plan bilanca'!G52</f>
        <v>0</v>
      </c>
      <c r="J52" s="159">
        <f>'Plan bilanca'!H52</f>
        <v>0</v>
      </c>
      <c r="K52" s="27"/>
      <c r="L52" s="159">
        <f>'Plan bilanca'!J52</f>
        <v>0</v>
      </c>
      <c r="M52" s="159">
        <f>'Plan bilanca'!K52</f>
        <v>0</v>
      </c>
      <c r="N52" s="27"/>
      <c r="O52" s="123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2.75" customHeight="1" x14ac:dyDescent="0.3">
      <c r="A53" s="169"/>
      <c r="B53" s="123" t="s">
        <v>66</v>
      </c>
      <c r="C53" s="298">
        <f>'Plan bilanca'!C53</f>
        <v>0</v>
      </c>
      <c r="D53" s="336"/>
      <c r="E53" s="298">
        <f>'Plan bilanca'!E53</f>
        <v>0</v>
      </c>
      <c r="F53" s="159"/>
      <c r="G53" s="298">
        <f>'Plan bilanca'!F53</f>
        <v>0</v>
      </c>
      <c r="H53" s="159"/>
      <c r="I53" s="159">
        <f>'Plan bilanca'!G53</f>
        <v>0</v>
      </c>
      <c r="J53" s="159">
        <f>'Plan bilanca'!H53</f>
        <v>0</v>
      </c>
      <c r="K53" s="27"/>
      <c r="L53" s="159">
        <f>'Plan bilanca'!J53</f>
        <v>0</v>
      </c>
      <c r="M53" s="159">
        <f>'Plan bilanca'!K53</f>
        <v>0</v>
      </c>
      <c r="N53" s="27"/>
      <c r="O53" s="123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2.75" customHeight="1" x14ac:dyDescent="0.3">
      <c r="A54" s="169"/>
      <c r="B54" s="123" t="s">
        <v>67</v>
      </c>
      <c r="C54" s="298">
        <f>'Plan bilanca'!C54</f>
        <v>0</v>
      </c>
      <c r="D54" s="336"/>
      <c r="E54" s="298">
        <f>'Plan bilanca'!E54</f>
        <v>0</v>
      </c>
      <c r="F54" s="159"/>
      <c r="G54" s="298">
        <f>'Plan bilanca'!F54</f>
        <v>0</v>
      </c>
      <c r="H54" s="159"/>
      <c r="I54" s="159">
        <f>'Plan bilanca'!G54</f>
        <v>0</v>
      </c>
      <c r="J54" s="159">
        <f>'Plan bilanca'!H54</f>
        <v>0</v>
      </c>
      <c r="K54" s="27"/>
      <c r="L54" s="159">
        <f>'Plan bilanca'!J54</f>
        <v>0</v>
      </c>
      <c r="M54" s="159">
        <f>'Plan bilanca'!K54</f>
        <v>0</v>
      </c>
      <c r="N54" s="27"/>
      <c r="O54" s="123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2.75" customHeight="1" x14ac:dyDescent="0.3">
      <c r="A55" s="169"/>
      <c r="B55" s="123" t="s">
        <v>68</v>
      </c>
      <c r="C55" s="298">
        <f>'Plan bilanca'!C55</f>
        <v>0</v>
      </c>
      <c r="D55" s="336"/>
      <c r="E55" s="298">
        <f>'Plan bilanca'!E55</f>
        <v>0</v>
      </c>
      <c r="F55" s="159"/>
      <c r="G55" s="298">
        <f>'Plan bilanca'!F55</f>
        <v>0</v>
      </c>
      <c r="H55" s="159"/>
      <c r="I55" s="159">
        <f>'Plan bilanca'!G55</f>
        <v>0</v>
      </c>
      <c r="J55" s="159">
        <f>'Plan bilanca'!H55</f>
        <v>0</v>
      </c>
      <c r="K55" s="27"/>
      <c r="L55" s="159">
        <f>'Plan bilanca'!J55</f>
        <v>0</v>
      </c>
      <c r="M55" s="159">
        <f>'Plan bilanca'!K55</f>
        <v>0</v>
      </c>
      <c r="N55" s="27"/>
      <c r="O55" s="123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2.75" customHeight="1" x14ac:dyDescent="0.3">
      <c r="A56" s="169"/>
      <c r="B56" s="123" t="s">
        <v>70</v>
      </c>
      <c r="C56" s="298">
        <f>'Plan bilanca'!C56</f>
        <v>0</v>
      </c>
      <c r="D56" s="336"/>
      <c r="E56" s="298">
        <f>'Plan bilanca'!E56</f>
        <v>0</v>
      </c>
      <c r="F56" s="159"/>
      <c r="G56" s="298">
        <f>'Plan bilanca'!F56</f>
        <v>0</v>
      </c>
      <c r="H56" s="159"/>
      <c r="I56" s="159">
        <f>'Plan bilanca'!G56</f>
        <v>0</v>
      </c>
      <c r="J56" s="159">
        <f>'Plan bilanca'!H56</f>
        <v>0</v>
      </c>
      <c r="K56" s="27"/>
      <c r="L56" s="159">
        <f>'Plan bilanca'!J56</f>
        <v>0</v>
      </c>
      <c r="M56" s="159">
        <f>'Plan bilanca'!K56</f>
        <v>0</v>
      </c>
      <c r="N56" s="27"/>
      <c r="O56" s="123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2.75" customHeight="1" x14ac:dyDescent="0.3">
      <c r="A57" s="169"/>
      <c r="B57" s="123" t="s">
        <v>71</v>
      </c>
      <c r="C57" s="298">
        <f>'Plan bilanca'!C57</f>
        <v>0</v>
      </c>
      <c r="D57" s="336"/>
      <c r="E57" s="298">
        <f>'Plan bilanca'!E57</f>
        <v>0</v>
      </c>
      <c r="F57" s="159"/>
      <c r="G57" s="298">
        <f>'Plan bilanca'!F57</f>
        <v>0</v>
      </c>
      <c r="H57" s="159"/>
      <c r="I57" s="159">
        <f>'Plan bilanca'!G57</f>
        <v>0</v>
      </c>
      <c r="J57" s="159">
        <f>'Plan bilanca'!H57</f>
        <v>0</v>
      </c>
      <c r="K57" s="27"/>
      <c r="L57" s="159">
        <f>'Plan bilanca'!J57</f>
        <v>0</v>
      </c>
      <c r="M57" s="159">
        <f>'Plan bilanca'!K57</f>
        <v>0</v>
      </c>
      <c r="N57" s="27"/>
      <c r="O57" s="123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2.75" customHeight="1" x14ac:dyDescent="0.3">
      <c r="A58" s="169"/>
      <c r="B58" s="123" t="s">
        <v>79</v>
      </c>
      <c r="C58" s="298">
        <f>'Plan bilanca'!C58</f>
        <v>0</v>
      </c>
      <c r="D58" s="336"/>
      <c r="E58" s="298">
        <f>'Plan bilanca'!E58</f>
        <v>0</v>
      </c>
      <c r="F58" s="159"/>
      <c r="G58" s="298">
        <f>'Plan bilanca'!F58</f>
        <v>0</v>
      </c>
      <c r="H58" s="159"/>
      <c r="I58" s="159">
        <f>'Plan bilanca'!G58</f>
        <v>0</v>
      </c>
      <c r="J58" s="159">
        <f>'Plan bilanca'!H58</f>
        <v>0</v>
      </c>
      <c r="K58" s="27"/>
      <c r="L58" s="159">
        <f>'Plan bilanca'!J58</f>
        <v>0</v>
      </c>
      <c r="M58" s="159">
        <f>'Plan bilanca'!K58</f>
        <v>0</v>
      </c>
      <c r="N58" s="27"/>
      <c r="O58" s="123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3">
      <c r="A59" s="169"/>
      <c r="B59" s="123" t="s">
        <v>73</v>
      </c>
      <c r="C59" s="298">
        <f>'Plan bilanca'!C59</f>
        <v>0</v>
      </c>
      <c r="D59" s="336"/>
      <c r="E59" s="298">
        <f>'Plan bilanca'!E59</f>
        <v>0</v>
      </c>
      <c r="F59" s="159"/>
      <c r="G59" s="298">
        <f>'Plan bilanca'!F59</f>
        <v>0</v>
      </c>
      <c r="H59" s="159"/>
      <c r="I59" s="159">
        <f>'Plan bilanca'!G59</f>
        <v>0</v>
      </c>
      <c r="J59" s="159">
        <f>'Plan bilanca'!H59</f>
        <v>0</v>
      </c>
      <c r="K59" s="27"/>
      <c r="L59" s="159">
        <f>'Plan bilanca'!J59</f>
        <v>0</v>
      </c>
      <c r="M59" s="159">
        <f>'Plan bilanca'!K59</f>
        <v>0</v>
      </c>
      <c r="N59" s="27"/>
      <c r="O59" s="123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2.75" customHeight="1" x14ac:dyDescent="0.3">
      <c r="A60" s="169"/>
      <c r="B60" s="123" t="s">
        <v>80</v>
      </c>
      <c r="C60" s="298">
        <f>'Plan bilanca'!C60</f>
        <v>0</v>
      </c>
      <c r="D60" s="336"/>
      <c r="E60" s="298">
        <f>'Plan bilanca'!E60</f>
        <v>0</v>
      </c>
      <c r="F60" s="159"/>
      <c r="G60" s="298">
        <f>'Plan bilanca'!F60</f>
        <v>0</v>
      </c>
      <c r="H60" s="159"/>
      <c r="I60" s="159">
        <f>'Plan bilanca'!G60</f>
        <v>0</v>
      </c>
      <c r="J60" s="159">
        <f>'Plan bilanca'!H60</f>
        <v>0</v>
      </c>
      <c r="K60" s="27"/>
      <c r="L60" s="159">
        <f>'Plan bilanca'!J60</f>
        <v>0</v>
      </c>
      <c r="M60" s="159">
        <f>'Plan bilanca'!K60</f>
        <v>0</v>
      </c>
      <c r="N60" s="27"/>
      <c r="O60" s="123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2.75" customHeight="1" x14ac:dyDescent="0.3">
      <c r="A61" s="169"/>
      <c r="B61" s="123" t="s">
        <v>81</v>
      </c>
      <c r="C61" s="298">
        <f>'Plan bilanca'!C61</f>
        <v>0</v>
      </c>
      <c r="D61" s="336"/>
      <c r="E61" s="298">
        <f>'Plan bilanca'!E61</f>
        <v>0</v>
      </c>
      <c r="F61" s="159"/>
      <c r="G61" s="298">
        <f>'Plan bilanca'!F61</f>
        <v>0</v>
      </c>
      <c r="H61" s="159"/>
      <c r="I61" s="159">
        <f>'Plan bilanca'!G61</f>
        <v>0</v>
      </c>
      <c r="J61" s="159">
        <f>'Plan bilanca'!H61</f>
        <v>0</v>
      </c>
      <c r="K61" s="27"/>
      <c r="L61" s="159">
        <f>'Plan bilanca'!J61</f>
        <v>0</v>
      </c>
      <c r="M61" s="159">
        <f>'Plan bilanca'!K61</f>
        <v>0</v>
      </c>
      <c r="N61" s="27"/>
      <c r="O61" s="123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2.75" customHeight="1" x14ac:dyDescent="0.3">
      <c r="A62" s="340" t="s">
        <v>82</v>
      </c>
      <c r="B62" s="336"/>
      <c r="C62" s="299">
        <f>SUM(C51:C61)</f>
        <v>0</v>
      </c>
      <c r="D62" s="120"/>
      <c r="E62" s="299">
        <f t="shared" ref="E62:J62" si="8">SUM(E51:E61)</f>
        <v>0</v>
      </c>
      <c r="F62" s="119">
        <f t="shared" si="8"/>
        <v>0</v>
      </c>
      <c r="G62" s="299">
        <f t="shared" si="8"/>
        <v>0</v>
      </c>
      <c r="H62" s="119">
        <f t="shared" si="8"/>
        <v>0</v>
      </c>
      <c r="I62" s="119">
        <f t="shared" si="8"/>
        <v>0</v>
      </c>
      <c r="J62" s="119">
        <f t="shared" si="8"/>
        <v>0</v>
      </c>
      <c r="K62" s="27"/>
      <c r="L62" s="119">
        <f t="shared" ref="L62:M62" si="9">SUM(L51:L61)</f>
        <v>0</v>
      </c>
      <c r="M62" s="119">
        <f t="shared" si="9"/>
        <v>0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2.75" customHeight="1" x14ac:dyDescent="0.3">
      <c r="A63" s="169"/>
      <c r="B63" s="125"/>
      <c r="C63" s="301"/>
      <c r="D63" s="117"/>
      <c r="E63" s="301"/>
      <c r="F63" s="124"/>
      <c r="G63" s="301"/>
      <c r="H63" s="124"/>
      <c r="I63" s="124"/>
      <c r="J63" s="124"/>
      <c r="K63" s="27"/>
      <c r="L63" s="124"/>
      <c r="M63" s="124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2.75" customHeight="1" x14ac:dyDescent="0.3">
      <c r="A64" s="340" t="s">
        <v>83</v>
      </c>
      <c r="B64" s="336"/>
      <c r="C64" s="299">
        <f>SUM(C48,C62)</f>
        <v>0</v>
      </c>
      <c r="D64" s="120"/>
      <c r="E64" s="299">
        <f t="shared" ref="E64:J64" si="10">SUM(E48,E62)</f>
        <v>0</v>
      </c>
      <c r="F64" s="119">
        <f t="shared" si="10"/>
        <v>0</v>
      </c>
      <c r="G64" s="299">
        <f t="shared" si="10"/>
        <v>0</v>
      </c>
      <c r="H64" s="119">
        <f t="shared" si="10"/>
        <v>0</v>
      </c>
      <c r="I64" s="119">
        <f t="shared" si="10"/>
        <v>0</v>
      </c>
      <c r="J64" s="119">
        <f t="shared" si="10"/>
        <v>0</v>
      </c>
      <c r="K64" s="27"/>
      <c r="L64" s="119">
        <f t="shared" ref="L64:M64" si="11">SUM(L48,L62)</f>
        <v>0</v>
      </c>
      <c r="M64" s="119">
        <f t="shared" si="11"/>
        <v>0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2.75" customHeight="1" x14ac:dyDescent="0.3">
      <c r="A65" s="169"/>
      <c r="B65" s="125"/>
      <c r="C65" s="301"/>
      <c r="D65" s="117"/>
      <c r="E65" s="301"/>
      <c r="F65" s="124"/>
      <c r="G65" s="301"/>
      <c r="H65" s="124"/>
      <c r="I65" s="124"/>
      <c r="J65" s="124"/>
      <c r="K65" s="27"/>
      <c r="L65" s="124"/>
      <c r="M65" s="124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2.75" customHeight="1" x14ac:dyDescent="0.3">
      <c r="A66" s="340" t="s">
        <v>84</v>
      </c>
      <c r="B66" s="336"/>
      <c r="C66" s="299">
        <f>C32-C64</f>
        <v>0</v>
      </c>
      <c r="D66" s="120"/>
      <c r="E66" s="299">
        <f t="shared" ref="E66:J66" si="12">E32-E64</f>
        <v>0</v>
      </c>
      <c r="F66" s="119">
        <f t="shared" si="12"/>
        <v>0</v>
      </c>
      <c r="G66" s="299">
        <f t="shared" si="12"/>
        <v>0</v>
      </c>
      <c r="H66" s="119">
        <f t="shared" si="12"/>
        <v>0</v>
      </c>
      <c r="I66" s="119">
        <f t="shared" si="12"/>
        <v>0</v>
      </c>
      <c r="J66" s="119">
        <f t="shared" si="12"/>
        <v>0</v>
      </c>
      <c r="K66" s="27"/>
      <c r="L66" s="119">
        <f t="shared" ref="L66:M66" si="13">L32-L64</f>
        <v>0</v>
      </c>
      <c r="M66" s="119">
        <f t="shared" si="13"/>
        <v>0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2.75" customHeight="1" x14ac:dyDescent="0.3">
      <c r="A67" s="169"/>
      <c r="B67" s="121"/>
      <c r="C67" s="300"/>
      <c r="D67" s="117"/>
      <c r="E67" s="300"/>
      <c r="F67" s="158"/>
      <c r="G67" s="300"/>
      <c r="H67" s="158"/>
      <c r="I67" s="158"/>
      <c r="J67" s="158"/>
      <c r="K67" s="27"/>
      <c r="L67" s="158"/>
      <c r="M67" s="158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2.75" customHeight="1" x14ac:dyDescent="0.3">
      <c r="A68" s="340" t="s">
        <v>85</v>
      </c>
      <c r="B68" s="336"/>
      <c r="C68" s="298"/>
      <c r="D68" s="341"/>
      <c r="E68" s="298"/>
      <c r="F68" s="159"/>
      <c r="G68" s="298"/>
      <c r="H68" s="159"/>
      <c r="I68" s="159"/>
      <c r="J68" s="159"/>
      <c r="K68" s="27"/>
      <c r="L68" s="159"/>
      <c r="M68" s="159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2.75" customHeight="1" x14ac:dyDescent="0.3">
      <c r="A69" s="169"/>
      <c r="B69" s="123" t="s">
        <v>86</v>
      </c>
      <c r="C69" s="298">
        <f>'Plan bilanca'!C69</f>
        <v>0</v>
      </c>
      <c r="D69" s="336"/>
      <c r="E69" s="298">
        <f>'Plan bilanca'!E69</f>
        <v>0</v>
      </c>
      <c r="F69" s="159"/>
      <c r="G69" s="298">
        <f>'Plan bilanca'!F69</f>
        <v>0</v>
      </c>
      <c r="H69" s="159"/>
      <c r="I69" s="159">
        <f>'Plan bilanca'!G69</f>
        <v>0</v>
      </c>
      <c r="J69" s="159">
        <f>'Plan bilanca'!H69</f>
        <v>0</v>
      </c>
      <c r="K69" s="27"/>
      <c r="L69" s="159">
        <f>'Plan bilanca'!J69</f>
        <v>0</v>
      </c>
      <c r="M69" s="159">
        <f>'Plan bilanca'!K69</f>
        <v>0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2.75" customHeight="1" x14ac:dyDescent="0.3">
      <c r="A70" s="169"/>
      <c r="B70" s="123" t="s">
        <v>87</v>
      </c>
      <c r="C70" s="298">
        <f>'Plan bilanca'!C70</f>
        <v>0</v>
      </c>
      <c r="D70" s="117"/>
      <c r="E70" s="298">
        <f>'Plan bilanca'!E70</f>
        <v>0</v>
      </c>
      <c r="F70" s="159"/>
      <c r="G70" s="298">
        <f>'Plan bilanca'!F70</f>
        <v>0</v>
      </c>
      <c r="H70" s="159"/>
      <c r="I70" s="159">
        <f>'Plan bilanca'!G70</f>
        <v>0</v>
      </c>
      <c r="J70" s="159">
        <f>'Plan bilanca'!H70</f>
        <v>0</v>
      </c>
      <c r="K70" s="27"/>
      <c r="L70" s="159">
        <f>'Plan bilanca'!J70</f>
        <v>0</v>
      </c>
      <c r="M70" s="159">
        <f>'Plan bilanca'!K70</f>
        <v>0</v>
      </c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2.75" customHeight="1" x14ac:dyDescent="0.3">
      <c r="A71" s="169"/>
      <c r="B71" s="123" t="s">
        <v>88</v>
      </c>
      <c r="C71" s="298">
        <f>'Plan bilanca'!C71</f>
        <v>0</v>
      </c>
      <c r="D71" s="117"/>
      <c r="E71" s="298">
        <f>'Plan bilanca'!E71</f>
        <v>0</v>
      </c>
      <c r="F71" s="159"/>
      <c r="G71" s="298">
        <f>'Plan bilanca'!F71</f>
        <v>0</v>
      </c>
      <c r="H71" s="159"/>
      <c r="I71" s="159">
        <f>'Plan bilanca'!G71</f>
        <v>0</v>
      </c>
      <c r="J71" s="159">
        <f>'Plan bilanca'!H71</f>
        <v>0</v>
      </c>
      <c r="K71" s="27"/>
      <c r="L71" s="159">
        <f>'Plan bilanca'!J71</f>
        <v>0</v>
      </c>
      <c r="M71" s="159">
        <f>'Plan bilanca'!K71</f>
        <v>0</v>
      </c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2.75" customHeight="1" x14ac:dyDescent="0.3">
      <c r="A72" s="169"/>
      <c r="B72" s="123" t="s">
        <v>89</v>
      </c>
      <c r="C72" s="298">
        <f>'Plan bilanca'!C72</f>
        <v>0</v>
      </c>
      <c r="D72" s="117"/>
      <c r="E72" s="298">
        <f>'Plan bilanca'!E72</f>
        <v>0</v>
      </c>
      <c r="F72" s="159"/>
      <c r="G72" s="298">
        <f>'Plan bilanca'!F72</f>
        <v>0</v>
      </c>
      <c r="H72" s="159"/>
      <c r="I72" s="159">
        <f>'Plan bilanca'!G72</f>
        <v>0</v>
      </c>
      <c r="J72" s="159">
        <f>'Plan bilanca'!H72</f>
        <v>0</v>
      </c>
      <c r="K72" s="27"/>
      <c r="L72" s="159">
        <f>'Plan bilanca'!J72</f>
        <v>0</v>
      </c>
      <c r="M72" s="159">
        <f>'Plan bilanca'!K72</f>
        <v>0</v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2.75" customHeight="1" x14ac:dyDescent="0.3">
      <c r="A73" s="169"/>
      <c r="B73" s="123" t="s">
        <v>90</v>
      </c>
      <c r="C73" s="298">
        <f>'Plan bilanca'!C73</f>
        <v>0</v>
      </c>
      <c r="D73" s="117"/>
      <c r="E73" s="298">
        <f>'Plan bilanca'!E73</f>
        <v>0</v>
      </c>
      <c r="F73" s="159"/>
      <c r="G73" s="298">
        <f>'Plan bilanca'!F73</f>
        <v>0</v>
      </c>
      <c r="H73" s="159"/>
      <c r="I73" s="159">
        <f>'Plan bilanca'!G73</f>
        <v>0</v>
      </c>
      <c r="J73" s="159">
        <f>'Plan bilanca'!H73</f>
        <v>0</v>
      </c>
      <c r="K73" s="27"/>
      <c r="L73" s="159">
        <f>'Plan bilanca'!J73</f>
        <v>0</v>
      </c>
      <c r="M73" s="159">
        <f>'Plan bilanca'!K73</f>
        <v>0</v>
      </c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2.75" customHeight="1" x14ac:dyDescent="0.3">
      <c r="A74" s="169"/>
      <c r="B74" s="123"/>
      <c r="C74" s="302"/>
      <c r="D74" s="117"/>
      <c r="E74" s="302"/>
      <c r="F74" s="160"/>
      <c r="G74" s="302"/>
      <c r="H74" s="160"/>
      <c r="I74" s="160"/>
      <c r="J74" s="160"/>
      <c r="K74" s="27"/>
      <c r="L74" s="160"/>
      <c r="M74" s="160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2.75" customHeight="1" x14ac:dyDescent="0.3">
      <c r="A75" s="169"/>
      <c r="B75" s="121" t="s">
        <v>91</v>
      </c>
      <c r="C75" s="299">
        <f>SUM(C69:C73)</f>
        <v>0</v>
      </c>
      <c r="D75" s="120"/>
      <c r="E75" s="299">
        <f t="shared" ref="E75:I75" si="14">SUM(E69:E73)</f>
        <v>0</v>
      </c>
      <c r="F75" s="119">
        <f t="shared" si="14"/>
        <v>0</v>
      </c>
      <c r="G75" s="299">
        <f t="shared" si="14"/>
        <v>0</v>
      </c>
      <c r="H75" s="119">
        <f t="shared" si="14"/>
        <v>0</v>
      </c>
      <c r="I75" s="119">
        <f t="shared" si="14"/>
        <v>0</v>
      </c>
      <c r="J75" s="119">
        <f>SUM(J69:J74)</f>
        <v>0</v>
      </c>
      <c r="K75" s="27"/>
      <c r="L75" s="119">
        <f t="shared" ref="L75:M75" si="15">SUM(L69:L73)</f>
        <v>0</v>
      </c>
      <c r="M75" s="119">
        <f t="shared" si="15"/>
        <v>0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2.75" customHeight="1" x14ac:dyDescent="0.3">
      <c r="A76" s="169"/>
      <c r="B76" s="121"/>
      <c r="C76" s="301"/>
      <c r="D76" s="117"/>
      <c r="E76" s="301"/>
      <c r="F76" s="124"/>
      <c r="G76" s="301"/>
      <c r="H76" s="124"/>
      <c r="I76" s="124"/>
      <c r="J76" s="124"/>
      <c r="K76" s="27"/>
      <c r="L76" s="124"/>
      <c r="M76" s="124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2.75" customHeight="1" x14ac:dyDescent="0.3">
      <c r="A77" s="169"/>
      <c r="B77" s="121" t="s">
        <v>92</v>
      </c>
      <c r="C77" s="299">
        <f>SUM(C64,C75)</f>
        <v>0</v>
      </c>
      <c r="D77" s="120"/>
      <c r="E77" s="299">
        <f t="shared" ref="E77:J77" si="16">SUM(E64,E75)</f>
        <v>0</v>
      </c>
      <c r="F77" s="119">
        <f t="shared" si="16"/>
        <v>0</v>
      </c>
      <c r="G77" s="299">
        <f t="shared" si="16"/>
        <v>0</v>
      </c>
      <c r="H77" s="119">
        <f t="shared" si="16"/>
        <v>0</v>
      </c>
      <c r="I77" s="119">
        <f t="shared" si="16"/>
        <v>0</v>
      </c>
      <c r="J77" s="119">
        <f t="shared" si="16"/>
        <v>0</v>
      </c>
      <c r="K77" s="27"/>
      <c r="L77" s="119">
        <f t="shared" ref="L77:M77" si="17">SUM(L64,L75)</f>
        <v>0</v>
      </c>
      <c r="M77" s="119">
        <f t="shared" si="17"/>
        <v>0</v>
      </c>
      <c r="N77" s="27"/>
      <c r="O77" s="171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2.75" customHeight="1" x14ac:dyDescent="0.3">
      <c r="A78" s="27"/>
      <c r="B78" s="27"/>
      <c r="C78" s="110"/>
      <c r="D78" s="11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2.75" customHeight="1" x14ac:dyDescent="0.3">
      <c r="A79" s="27"/>
      <c r="B79" s="338" t="s">
        <v>93</v>
      </c>
      <c r="C79" s="308" t="str">
        <f>IF(C32=C77,"TOČNO","NETOČNO")</f>
        <v>TOČNO</v>
      </c>
      <c r="D79" s="309"/>
      <c r="E79" s="308" t="str">
        <f t="shared" ref="E79:J79" si="18">IF(E32=E77,"TOČNO","NETOČNO")</f>
        <v>TOČNO</v>
      </c>
      <c r="F79" s="308" t="str">
        <f t="shared" si="18"/>
        <v>TOČNO</v>
      </c>
      <c r="G79" s="308" t="str">
        <f t="shared" si="18"/>
        <v>TOČNO</v>
      </c>
      <c r="H79" s="308" t="str">
        <f t="shared" si="18"/>
        <v>TOČNO</v>
      </c>
      <c r="I79" s="308" t="str">
        <f t="shared" si="18"/>
        <v>TOČNO</v>
      </c>
      <c r="J79" s="308" t="str">
        <f t="shared" si="18"/>
        <v>TOČNO</v>
      </c>
      <c r="K79" s="3"/>
      <c r="L79" s="308" t="str">
        <f t="shared" ref="L79:M79" si="19">IF(L32=L77,"TOČNO","NETOČNO")</f>
        <v>TOČNO</v>
      </c>
      <c r="M79" s="308" t="str">
        <f t="shared" si="19"/>
        <v>TOČNO</v>
      </c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2.75" customHeight="1" x14ac:dyDescent="0.35">
      <c r="A80" s="27"/>
      <c r="B80" s="336"/>
      <c r="C80" s="308" t="str">
        <f>IF(C73='RDG 30.6.25.'!B126,"TOČNO","NETOČNO")</f>
        <v>TOČNO</v>
      </c>
      <c r="D80" s="309"/>
      <c r="E80" s="308" t="str">
        <f>IF(E73='RDG 30.6.25.'!D126,"TOČNO","NETOČNO")</f>
        <v>TOČNO</v>
      </c>
      <c r="F80" s="308" t="str">
        <f>IF(F73='RDG 30.6.25.'!E126,"TOČNO","NETOČNO")</f>
        <v>TOČNO</v>
      </c>
      <c r="G80" s="310" t="str">
        <f>IF(G73='RDG 30.6.25.'!D126+'RDG 30.6.25.'!F126,"TOČNO","NETOČNO")</f>
        <v>TOČNO</v>
      </c>
      <c r="H80" s="308" t="str">
        <f>IF(H73='RDG 30.6.25.'!I126,"TOČNO","NETOČNO")</f>
        <v>TOČNO</v>
      </c>
      <c r="I80" s="310" t="str">
        <f>IF(I73='RDG 30.6.25.'!H126+'RDG 30.6.25.'!J126,"TOČNO","NETOČNO")</f>
        <v>TOČNO</v>
      </c>
      <c r="J80" s="310" t="str">
        <f>IF(J73='RDG 30.6.25.'!L126,"TOČNO","NETOČNO")</f>
        <v>TOČNO</v>
      </c>
      <c r="K80" s="3"/>
      <c r="L80" s="310" t="str">
        <f>IF(L73='RDG 30.6.25.'!N126,"TOČNO","NETOČNO")</f>
        <v>TOČNO</v>
      </c>
      <c r="M80" s="310" t="str">
        <f>IF(M73='RDG 30.6.25.'!N126+'RDG 30.6.25.'!O126,"TOČNO","NETOČNO")</f>
        <v>TOČNO</v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3">
      <c r="A81" s="27"/>
      <c r="B81" s="27"/>
      <c r="C81" s="110"/>
      <c r="D81" s="11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3">
      <c r="A82" s="27"/>
      <c r="B82" s="27"/>
      <c r="C82" s="110"/>
      <c r="D82" s="11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27" customHeight="1" x14ac:dyDescent="0.3">
      <c r="A83" s="27"/>
      <c r="B83" s="83" t="s">
        <v>94</v>
      </c>
      <c r="C83" s="339" t="s">
        <v>95</v>
      </c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21" customHeight="1" x14ac:dyDescent="0.3">
      <c r="A84" s="27"/>
      <c r="B84" s="97" t="s">
        <v>44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27" customHeight="1" x14ac:dyDescent="0.3">
      <c r="A85" s="27"/>
      <c r="B85" s="118" t="s">
        <v>45</v>
      </c>
      <c r="C85" s="337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28.5" customHeight="1" x14ac:dyDescent="0.3">
      <c r="A86" s="27"/>
      <c r="B86" s="118" t="s">
        <v>46</v>
      </c>
      <c r="C86" s="337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27.75" customHeight="1" x14ac:dyDescent="0.3">
      <c r="A87" s="27"/>
      <c r="B87" s="118" t="s">
        <v>47</v>
      </c>
      <c r="C87" s="337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37.5" customHeight="1" x14ac:dyDescent="0.3">
      <c r="A88" s="27"/>
      <c r="B88" s="118" t="s">
        <v>96</v>
      </c>
      <c r="C88" s="337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24" customHeight="1" x14ac:dyDescent="0.3">
      <c r="A89" s="27"/>
      <c r="B89" s="118" t="s">
        <v>49</v>
      </c>
      <c r="C89" s="337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24" customHeight="1" x14ac:dyDescent="0.3">
      <c r="A90" s="27"/>
      <c r="B90" s="118" t="s">
        <v>50</v>
      </c>
      <c r="C90" s="337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28.5" customHeight="1" x14ac:dyDescent="0.3">
      <c r="A91" s="27"/>
      <c r="B91" s="118" t="s">
        <v>97</v>
      </c>
      <c r="C91" s="337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8" customHeight="1" x14ac:dyDescent="0.3">
      <c r="A92" s="27"/>
      <c r="B92" s="127" t="s">
        <v>53</v>
      </c>
      <c r="C92" s="110"/>
      <c r="D92" s="11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28.5" customHeight="1" x14ac:dyDescent="0.3">
      <c r="A93" s="27"/>
      <c r="B93" s="122" t="s">
        <v>54</v>
      </c>
      <c r="C93" s="337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28.5" customHeight="1" x14ac:dyDescent="0.3">
      <c r="A94" s="27"/>
      <c r="B94" s="123" t="s">
        <v>55</v>
      </c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28.5" customHeight="1" x14ac:dyDescent="0.3">
      <c r="A95" s="27"/>
      <c r="B95" s="123" t="s">
        <v>56</v>
      </c>
      <c r="C95" s="337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28.5" customHeight="1" x14ac:dyDescent="0.3">
      <c r="A96" s="27"/>
      <c r="B96" s="123" t="s">
        <v>57</v>
      </c>
      <c r="C96" s="337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28.5" customHeight="1" x14ac:dyDescent="0.3">
      <c r="A97" s="27"/>
      <c r="B97" s="123" t="s">
        <v>47</v>
      </c>
      <c r="C97" s="337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28.5" customHeight="1" x14ac:dyDescent="0.3">
      <c r="A98" s="27"/>
      <c r="B98" s="123" t="s">
        <v>49</v>
      </c>
      <c r="C98" s="337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28.5" customHeight="1" x14ac:dyDescent="0.3">
      <c r="A99" s="27"/>
      <c r="B99" s="123" t="s">
        <v>58</v>
      </c>
      <c r="C99" s="337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33.75" customHeight="1" x14ac:dyDescent="0.3">
      <c r="A100" s="27"/>
      <c r="B100" s="123" t="s">
        <v>59</v>
      </c>
      <c r="C100" s="337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20.25" customHeight="1" x14ac:dyDescent="0.3">
      <c r="A101" s="27"/>
      <c r="B101" s="128" t="s">
        <v>62</v>
      </c>
      <c r="C101" s="95"/>
      <c r="D101" s="11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24.75" customHeight="1" x14ac:dyDescent="0.3">
      <c r="A102" s="27"/>
      <c r="B102" s="123" t="s">
        <v>63</v>
      </c>
      <c r="C102" s="337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36.75" customHeight="1" x14ac:dyDescent="0.3">
      <c r="A103" s="27"/>
      <c r="B103" s="123" t="s">
        <v>98</v>
      </c>
      <c r="C103" s="337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28.5" customHeight="1" x14ac:dyDescent="0.3">
      <c r="A104" s="27"/>
      <c r="B104" s="123" t="s">
        <v>65</v>
      </c>
      <c r="C104" s="337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27" customHeight="1" x14ac:dyDescent="0.3">
      <c r="A105" s="27"/>
      <c r="B105" s="123" t="s">
        <v>99</v>
      </c>
      <c r="C105" s="337"/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25.5" customHeight="1" x14ac:dyDescent="0.3">
      <c r="A106" s="27"/>
      <c r="B106" s="123" t="s">
        <v>68</v>
      </c>
      <c r="C106" s="337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30" customHeight="1" x14ac:dyDescent="0.3">
      <c r="A107" s="27"/>
      <c r="B107" s="123" t="s">
        <v>69</v>
      </c>
      <c r="C107" s="337"/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27" customHeight="1" x14ac:dyDescent="0.3">
      <c r="A108" s="27"/>
      <c r="B108" s="123" t="s">
        <v>70</v>
      </c>
      <c r="C108" s="337"/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24" customHeight="1" x14ac:dyDescent="0.3">
      <c r="A109" s="27"/>
      <c r="B109" s="123" t="s">
        <v>71</v>
      </c>
      <c r="C109" s="337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23.25" customHeight="1" x14ac:dyDescent="0.3">
      <c r="A110" s="27"/>
      <c r="B110" s="123" t="s">
        <v>72</v>
      </c>
      <c r="C110" s="337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26.25" customHeight="1" x14ac:dyDescent="0.3">
      <c r="A111" s="27"/>
      <c r="B111" s="123" t="s">
        <v>73</v>
      </c>
      <c r="C111" s="337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30" customHeight="1" x14ac:dyDescent="0.3">
      <c r="A112" s="27"/>
      <c r="B112" s="123" t="s">
        <v>100</v>
      </c>
      <c r="C112" s="337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25.5" customHeight="1" x14ac:dyDescent="0.3">
      <c r="A113" s="27"/>
      <c r="B113" s="123" t="s">
        <v>75</v>
      </c>
      <c r="C113" s="337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7.25" customHeight="1" x14ac:dyDescent="0.3">
      <c r="A114" s="27"/>
      <c r="B114" s="127" t="s">
        <v>77</v>
      </c>
      <c r="C114" s="110"/>
      <c r="D114" s="11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38.25" customHeight="1" x14ac:dyDescent="0.3">
      <c r="A115" s="27"/>
      <c r="B115" s="123" t="s">
        <v>101</v>
      </c>
      <c r="C115" s="337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25.5" customHeight="1" x14ac:dyDescent="0.3">
      <c r="A116" s="27"/>
      <c r="B116" s="123" t="s">
        <v>78</v>
      </c>
      <c r="C116" s="337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25.5" customHeight="1" x14ac:dyDescent="0.3">
      <c r="A117" s="27"/>
      <c r="B117" s="123" t="s">
        <v>99</v>
      </c>
      <c r="C117" s="337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25.5" customHeight="1" x14ac:dyDescent="0.3">
      <c r="A118" s="27"/>
      <c r="B118" s="123" t="s">
        <v>68</v>
      </c>
      <c r="C118" s="337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25.5" customHeight="1" x14ac:dyDescent="0.3">
      <c r="A119" s="27"/>
      <c r="B119" s="123" t="s">
        <v>70</v>
      </c>
      <c r="C119" s="337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25.5" customHeight="1" x14ac:dyDescent="0.3">
      <c r="A120" s="27"/>
      <c r="B120" s="123" t="s">
        <v>71</v>
      </c>
      <c r="C120" s="337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25.5" customHeight="1" x14ac:dyDescent="0.3">
      <c r="A121" s="27"/>
      <c r="B121" s="123" t="s">
        <v>72</v>
      </c>
      <c r="C121" s="337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25.5" customHeight="1" x14ac:dyDescent="0.3">
      <c r="A122" s="27"/>
      <c r="B122" s="123" t="s">
        <v>73</v>
      </c>
      <c r="C122" s="337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25.5" customHeight="1" x14ac:dyDescent="0.3">
      <c r="A123" s="27"/>
      <c r="B123" s="123" t="s">
        <v>102</v>
      </c>
      <c r="C123" s="337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25.5" customHeight="1" x14ac:dyDescent="0.3">
      <c r="A124" s="27"/>
      <c r="B124" s="123" t="s">
        <v>81</v>
      </c>
      <c r="C124" s="337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8" customHeight="1" x14ac:dyDescent="0.3">
      <c r="A125" s="27"/>
      <c r="B125" s="128" t="s">
        <v>85</v>
      </c>
      <c r="C125" s="95"/>
      <c r="D125" s="11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27" customHeight="1" x14ac:dyDescent="0.3">
      <c r="A126" s="27"/>
      <c r="B126" s="123" t="s">
        <v>86</v>
      </c>
      <c r="C126" s="335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8" customHeight="1" x14ac:dyDescent="0.3">
      <c r="A127" s="27"/>
      <c r="B127" s="123" t="s">
        <v>87</v>
      </c>
      <c r="C127" s="335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8" customHeight="1" x14ac:dyDescent="0.3">
      <c r="A128" s="27"/>
      <c r="B128" s="123" t="s">
        <v>88</v>
      </c>
      <c r="C128" s="335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8" customHeight="1" x14ac:dyDescent="0.3">
      <c r="A129" s="27"/>
      <c r="B129" s="123" t="s">
        <v>89</v>
      </c>
      <c r="C129" s="335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8" customHeight="1" x14ac:dyDescent="0.3">
      <c r="A130" s="27"/>
      <c r="B130" s="123" t="s">
        <v>90</v>
      </c>
      <c r="C130" s="335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8" customHeight="1" x14ac:dyDescent="0.3">
      <c r="A131" s="27"/>
      <c r="B131" s="128"/>
      <c r="C131" s="95"/>
      <c r="D131" s="11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25.5" customHeight="1" x14ac:dyDescent="0.3">
      <c r="A132" s="27"/>
      <c r="B132" s="27"/>
      <c r="C132" s="110"/>
      <c r="D132" s="11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5" customHeight="1" x14ac:dyDescent="0.3">
      <c r="A133" s="129" t="s">
        <v>103</v>
      </c>
      <c r="B133" s="130"/>
      <c r="C133" s="131" t="str">
        <f>REPT('[2]Informacije o klubu'!B33,1)</f>
        <v/>
      </c>
      <c r="D133" s="132"/>
      <c r="E133" s="133"/>
      <c r="F133" s="133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12.75" customHeight="1" x14ac:dyDescent="0.3">
      <c r="A134" s="98" t="s">
        <v>104</v>
      </c>
      <c r="B134" s="130"/>
      <c r="C134" s="135"/>
      <c r="D134" s="13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2.75" customHeight="1" x14ac:dyDescent="0.3">
      <c r="A135" s="27"/>
      <c r="B135" s="127" t="str">
        <f>REPT('[2]Informacije o klubu'!B11,1)</f>
        <v/>
      </c>
      <c r="C135" s="110"/>
      <c r="D135" s="11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2.75" customHeight="1" x14ac:dyDescent="0.35">
      <c r="A136" s="27"/>
      <c r="B136" s="97" t="str">
        <f>REPT('[2]Informacije o klubu'!B13,1)</f>
        <v/>
      </c>
      <c r="C136" s="136"/>
      <c r="D136" s="11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2.75" customHeight="1" x14ac:dyDescent="0.3">
      <c r="A137" s="27"/>
      <c r="B137" s="27"/>
      <c r="C137" s="110"/>
      <c r="D137" s="11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2.75" customHeight="1" x14ac:dyDescent="0.3">
      <c r="A138" s="27"/>
      <c r="B138" s="98" t="s">
        <v>105</v>
      </c>
      <c r="C138" s="110"/>
      <c r="D138" s="11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2.75" customHeight="1" x14ac:dyDescent="0.3">
      <c r="A139" s="27"/>
      <c r="B139" s="27"/>
      <c r="C139" s="110"/>
      <c r="D139" s="11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2.75" customHeight="1" x14ac:dyDescent="0.3">
      <c r="A140" s="27"/>
      <c r="B140" s="27"/>
      <c r="C140" s="110"/>
      <c r="D140" s="11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2.75" customHeight="1" x14ac:dyDescent="0.3">
      <c r="A141" s="27"/>
      <c r="B141" s="27"/>
      <c r="C141" s="110"/>
      <c r="D141" s="11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2.75" customHeight="1" x14ac:dyDescent="0.3">
      <c r="A142" s="27"/>
      <c r="B142" s="27"/>
      <c r="C142" s="110"/>
      <c r="D142" s="11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2.75" customHeight="1" x14ac:dyDescent="0.3">
      <c r="A143" s="27"/>
      <c r="B143" s="27"/>
      <c r="C143" s="110"/>
      <c r="D143" s="11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2.75" customHeight="1" x14ac:dyDescent="0.3">
      <c r="A144" s="27"/>
      <c r="B144" s="27"/>
      <c r="C144" s="110"/>
      <c r="D144" s="11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2.75" customHeight="1" x14ac:dyDescent="0.3">
      <c r="A145" s="27"/>
      <c r="B145" s="27"/>
      <c r="C145" s="110"/>
      <c r="D145" s="11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2.75" customHeight="1" x14ac:dyDescent="0.3">
      <c r="A146" s="27"/>
      <c r="B146" s="27"/>
      <c r="C146" s="110"/>
      <c r="D146" s="11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2.75" customHeight="1" x14ac:dyDescent="0.3">
      <c r="A147" s="27"/>
      <c r="B147" s="27"/>
      <c r="C147" s="110"/>
      <c r="D147" s="11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2.75" customHeight="1" x14ac:dyDescent="0.3">
      <c r="A148" s="27"/>
      <c r="B148" s="27"/>
      <c r="C148" s="110"/>
      <c r="D148" s="11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2.75" customHeight="1" x14ac:dyDescent="0.3">
      <c r="A149" s="27"/>
      <c r="B149" s="27"/>
      <c r="C149" s="110"/>
      <c r="D149" s="11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2.75" customHeight="1" x14ac:dyDescent="0.3">
      <c r="A150" s="27"/>
      <c r="B150" s="27"/>
      <c r="C150" s="110"/>
      <c r="D150" s="11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2.75" customHeight="1" x14ac:dyDescent="0.3">
      <c r="A151" s="27"/>
      <c r="B151" s="27"/>
      <c r="C151" s="110"/>
      <c r="D151" s="11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2.75" customHeight="1" x14ac:dyDescent="0.3">
      <c r="A152" s="27"/>
      <c r="B152" s="27"/>
      <c r="C152" s="110"/>
      <c r="D152" s="11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2.75" customHeight="1" x14ac:dyDescent="0.3">
      <c r="A153" s="27"/>
      <c r="B153" s="27"/>
      <c r="C153" s="110"/>
      <c r="D153" s="11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2.75" customHeight="1" x14ac:dyDescent="0.3">
      <c r="A154" s="27"/>
      <c r="B154" s="27"/>
      <c r="C154" s="110"/>
      <c r="D154" s="11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2.75" customHeight="1" x14ac:dyDescent="0.3">
      <c r="A155" s="27"/>
      <c r="B155" s="27"/>
      <c r="C155" s="110"/>
      <c r="D155" s="11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2.75" customHeight="1" x14ac:dyDescent="0.3">
      <c r="A156" s="27"/>
      <c r="B156" s="27"/>
      <c r="C156" s="110"/>
      <c r="D156" s="11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2.75" customHeight="1" x14ac:dyDescent="0.3">
      <c r="A157" s="27"/>
      <c r="B157" s="27"/>
      <c r="C157" s="110"/>
      <c r="D157" s="11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2.75" customHeight="1" x14ac:dyDescent="0.3">
      <c r="A158" s="27"/>
      <c r="B158" s="27"/>
      <c r="C158" s="110"/>
      <c r="D158" s="11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2.75" customHeight="1" x14ac:dyDescent="0.3">
      <c r="A159" s="27"/>
      <c r="B159" s="27"/>
      <c r="C159" s="110"/>
      <c r="D159" s="11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2.75" customHeight="1" x14ac:dyDescent="0.3">
      <c r="A160" s="27"/>
      <c r="B160" s="27"/>
      <c r="C160" s="110"/>
      <c r="D160" s="11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2.75" customHeight="1" x14ac:dyDescent="0.3">
      <c r="A161" s="27"/>
      <c r="B161" s="27"/>
      <c r="C161" s="110"/>
      <c r="D161" s="11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2.75" customHeight="1" x14ac:dyDescent="0.3">
      <c r="A162" s="27"/>
      <c r="B162" s="27"/>
      <c r="C162" s="110"/>
      <c r="D162" s="11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2.75" customHeight="1" x14ac:dyDescent="0.3">
      <c r="A163" s="27"/>
      <c r="B163" s="27"/>
      <c r="C163" s="110"/>
      <c r="D163" s="11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2.75" customHeight="1" x14ac:dyDescent="0.3">
      <c r="A164" s="27"/>
      <c r="B164" s="27"/>
      <c r="C164" s="110"/>
      <c r="D164" s="11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2.75" customHeight="1" x14ac:dyDescent="0.3">
      <c r="A165" s="27"/>
      <c r="B165" s="27"/>
      <c r="C165" s="110"/>
      <c r="D165" s="11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2.75" customHeight="1" x14ac:dyDescent="0.3">
      <c r="A166" s="27"/>
      <c r="B166" s="27"/>
      <c r="C166" s="110"/>
      <c r="D166" s="11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2.75" customHeight="1" x14ac:dyDescent="0.3">
      <c r="A167" s="27"/>
      <c r="B167" s="27"/>
      <c r="C167" s="110"/>
      <c r="D167" s="11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2.75" customHeight="1" x14ac:dyDescent="0.3">
      <c r="A168" s="27"/>
      <c r="B168" s="27"/>
      <c r="C168" s="110"/>
      <c r="D168" s="11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2.75" customHeight="1" x14ac:dyDescent="0.3">
      <c r="A169" s="27"/>
      <c r="B169" s="27"/>
      <c r="C169" s="110"/>
      <c r="D169" s="11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2.75" customHeight="1" x14ac:dyDescent="0.3">
      <c r="A170" s="27"/>
      <c r="B170" s="27"/>
      <c r="C170" s="110"/>
      <c r="D170" s="11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2.75" customHeight="1" x14ac:dyDescent="0.3">
      <c r="A171" s="27"/>
      <c r="B171" s="27"/>
      <c r="C171" s="110"/>
      <c r="D171" s="11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2.75" customHeight="1" x14ac:dyDescent="0.3">
      <c r="A172" s="27"/>
      <c r="B172" s="27"/>
      <c r="C172" s="110"/>
      <c r="D172" s="11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2.75" customHeight="1" x14ac:dyDescent="0.3">
      <c r="A173" s="27"/>
      <c r="B173" s="27"/>
      <c r="C173" s="110"/>
      <c r="D173" s="11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2.75" customHeight="1" x14ac:dyDescent="0.3">
      <c r="A174" s="27"/>
      <c r="B174" s="27"/>
      <c r="C174" s="110"/>
      <c r="D174" s="11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2.75" customHeight="1" x14ac:dyDescent="0.3">
      <c r="A175" s="27"/>
      <c r="B175" s="27"/>
      <c r="C175" s="110"/>
      <c r="D175" s="11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2.75" customHeight="1" x14ac:dyDescent="0.3">
      <c r="A176" s="27"/>
      <c r="B176" s="27"/>
      <c r="C176" s="110"/>
      <c r="D176" s="11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2.75" customHeight="1" x14ac:dyDescent="0.3">
      <c r="A177" s="27"/>
      <c r="B177" s="27"/>
      <c r="C177" s="110"/>
      <c r="D177" s="11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2.75" customHeight="1" x14ac:dyDescent="0.3">
      <c r="A178" s="27"/>
      <c r="B178" s="27"/>
      <c r="C178" s="110"/>
      <c r="D178" s="11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2.75" customHeight="1" x14ac:dyDescent="0.3">
      <c r="A179" s="27"/>
      <c r="B179" s="27"/>
      <c r="C179" s="110"/>
      <c r="D179" s="11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2.75" customHeight="1" x14ac:dyDescent="0.3">
      <c r="A180" s="27"/>
      <c r="B180" s="27"/>
      <c r="C180" s="110"/>
      <c r="D180" s="11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2.75" customHeight="1" x14ac:dyDescent="0.3">
      <c r="A181" s="27"/>
      <c r="B181" s="27"/>
      <c r="C181" s="110"/>
      <c r="D181" s="11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2.75" customHeight="1" x14ac:dyDescent="0.3">
      <c r="A182" s="27"/>
      <c r="B182" s="27"/>
      <c r="C182" s="110"/>
      <c r="D182" s="11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2.75" customHeight="1" x14ac:dyDescent="0.3">
      <c r="A183" s="27"/>
      <c r="B183" s="27"/>
      <c r="C183" s="110"/>
      <c r="D183" s="11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2.75" customHeight="1" x14ac:dyDescent="0.3">
      <c r="A184" s="27"/>
      <c r="B184" s="27"/>
      <c r="C184" s="110"/>
      <c r="D184" s="11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2.75" customHeight="1" x14ac:dyDescent="0.3">
      <c r="A185" s="27"/>
      <c r="B185" s="27"/>
      <c r="C185" s="110"/>
      <c r="D185" s="11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2.75" customHeight="1" x14ac:dyDescent="0.3">
      <c r="A186" s="27"/>
      <c r="B186" s="27"/>
      <c r="C186" s="110"/>
      <c r="D186" s="11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2.75" customHeight="1" x14ac:dyDescent="0.3">
      <c r="A187" s="27"/>
      <c r="B187" s="27"/>
      <c r="C187" s="110"/>
      <c r="D187" s="11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2.75" customHeight="1" x14ac:dyDescent="0.3">
      <c r="A188" s="27"/>
      <c r="B188" s="27"/>
      <c r="C188" s="110"/>
      <c r="D188" s="11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2.75" customHeight="1" x14ac:dyDescent="0.3">
      <c r="A189" s="27"/>
      <c r="B189" s="27"/>
      <c r="C189" s="110"/>
      <c r="D189" s="11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2.75" customHeight="1" x14ac:dyDescent="0.3">
      <c r="A190" s="27"/>
      <c r="B190" s="27"/>
      <c r="C190" s="110"/>
      <c r="D190" s="11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2.75" customHeight="1" x14ac:dyDescent="0.3">
      <c r="A191" s="27"/>
      <c r="B191" s="27"/>
      <c r="C191" s="110"/>
      <c r="D191" s="11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2.75" customHeight="1" x14ac:dyDescent="0.3">
      <c r="A192" s="27"/>
      <c r="B192" s="27"/>
      <c r="C192" s="110"/>
      <c r="D192" s="11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2.75" customHeight="1" x14ac:dyDescent="0.3">
      <c r="A193" s="27"/>
      <c r="B193" s="27"/>
      <c r="C193" s="110"/>
      <c r="D193" s="11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2.75" customHeight="1" x14ac:dyDescent="0.3">
      <c r="A194" s="27"/>
      <c r="B194" s="27"/>
      <c r="C194" s="110"/>
      <c r="D194" s="11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2.75" customHeight="1" x14ac:dyDescent="0.3">
      <c r="A195" s="27"/>
      <c r="B195" s="27"/>
      <c r="C195" s="110"/>
      <c r="D195" s="11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2.75" customHeight="1" x14ac:dyDescent="0.3">
      <c r="A196" s="27"/>
      <c r="B196" s="27"/>
      <c r="C196" s="110"/>
      <c r="D196" s="11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2.75" customHeight="1" x14ac:dyDescent="0.3">
      <c r="A197" s="27"/>
      <c r="B197" s="27"/>
      <c r="C197" s="110"/>
      <c r="D197" s="11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2.75" customHeight="1" x14ac:dyDescent="0.3">
      <c r="A198" s="27"/>
      <c r="B198" s="27"/>
      <c r="C198" s="110"/>
      <c r="D198" s="11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2.75" customHeight="1" x14ac:dyDescent="0.3">
      <c r="A199" s="27"/>
      <c r="B199" s="27"/>
      <c r="C199" s="110"/>
      <c r="D199" s="11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3">
      <c r="A200" s="27"/>
      <c r="B200" s="27"/>
      <c r="C200" s="110"/>
      <c r="D200" s="11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2.75" customHeight="1" x14ac:dyDescent="0.3">
      <c r="A201" s="27"/>
      <c r="B201" s="27"/>
      <c r="C201" s="110"/>
      <c r="D201" s="11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2.75" customHeight="1" x14ac:dyDescent="0.3">
      <c r="A202" s="27"/>
      <c r="B202" s="27"/>
      <c r="C202" s="110"/>
      <c r="D202" s="11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2.75" customHeight="1" x14ac:dyDescent="0.3">
      <c r="A203" s="27"/>
      <c r="B203" s="27"/>
      <c r="C203" s="110"/>
      <c r="D203" s="11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2.75" customHeight="1" x14ac:dyDescent="0.3">
      <c r="A204" s="27"/>
      <c r="B204" s="27"/>
      <c r="C204" s="110"/>
      <c r="D204" s="11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2.75" customHeight="1" x14ac:dyDescent="0.3">
      <c r="A205" s="27"/>
      <c r="B205" s="27"/>
      <c r="C205" s="110"/>
      <c r="D205" s="11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2.75" customHeight="1" x14ac:dyDescent="0.3">
      <c r="A206" s="27"/>
      <c r="B206" s="27"/>
      <c r="C206" s="110"/>
      <c r="D206" s="11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2.75" customHeight="1" x14ac:dyDescent="0.3">
      <c r="A207" s="27"/>
      <c r="B207" s="27"/>
      <c r="C207" s="110"/>
      <c r="D207" s="11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2.75" customHeight="1" x14ac:dyDescent="0.3">
      <c r="A208" s="27"/>
      <c r="B208" s="27"/>
      <c r="C208" s="110"/>
      <c r="D208" s="11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2.75" customHeight="1" x14ac:dyDescent="0.3">
      <c r="A209" s="27"/>
      <c r="B209" s="27"/>
      <c r="C209" s="110"/>
      <c r="D209" s="11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2.75" customHeight="1" x14ac:dyDescent="0.3">
      <c r="A210" s="27"/>
      <c r="B210" s="27"/>
      <c r="C210" s="110"/>
      <c r="D210" s="11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2.75" customHeight="1" x14ac:dyDescent="0.3">
      <c r="A211" s="27"/>
      <c r="B211" s="27"/>
      <c r="C211" s="110"/>
      <c r="D211" s="110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2.75" customHeight="1" x14ac:dyDescent="0.3">
      <c r="A212" s="27"/>
      <c r="B212" s="27"/>
      <c r="C212" s="110"/>
      <c r="D212" s="110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2.75" customHeight="1" x14ac:dyDescent="0.3">
      <c r="A213" s="27"/>
      <c r="B213" s="27"/>
      <c r="C213" s="110"/>
      <c r="D213" s="110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2.75" customHeight="1" x14ac:dyDescent="0.3">
      <c r="A214" s="27"/>
      <c r="B214" s="27"/>
      <c r="C214" s="110"/>
      <c r="D214" s="110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2.75" customHeight="1" x14ac:dyDescent="0.3">
      <c r="A215" s="27"/>
      <c r="B215" s="27"/>
      <c r="C215" s="110"/>
      <c r="D215" s="110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2.75" customHeight="1" x14ac:dyDescent="0.3">
      <c r="A216" s="27"/>
      <c r="B216" s="27"/>
      <c r="C216" s="110"/>
      <c r="D216" s="110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2.75" customHeight="1" x14ac:dyDescent="0.3">
      <c r="A217" s="27"/>
      <c r="B217" s="27"/>
      <c r="C217" s="110"/>
      <c r="D217" s="11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2.75" customHeight="1" x14ac:dyDescent="0.3">
      <c r="A218" s="27"/>
      <c r="B218" s="27"/>
      <c r="C218" s="110"/>
      <c r="D218" s="110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2.75" customHeight="1" x14ac:dyDescent="0.3">
      <c r="A219" s="27"/>
      <c r="B219" s="27"/>
      <c r="C219" s="110"/>
      <c r="D219" s="110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2.75" customHeight="1" x14ac:dyDescent="0.3">
      <c r="A220" s="27"/>
      <c r="B220" s="27"/>
      <c r="C220" s="110"/>
      <c r="D220" s="110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2.75" customHeight="1" x14ac:dyDescent="0.3">
      <c r="A221" s="27"/>
      <c r="B221" s="27"/>
      <c r="C221" s="110"/>
      <c r="D221" s="110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12.75" customHeight="1" x14ac:dyDescent="0.3">
      <c r="A222" s="27"/>
      <c r="B222" s="27"/>
      <c r="C222" s="110"/>
      <c r="D222" s="110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12.75" customHeight="1" x14ac:dyDescent="0.3">
      <c r="A223" s="27"/>
      <c r="B223" s="27"/>
      <c r="C223" s="110"/>
      <c r="D223" s="110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12.75" customHeight="1" x14ac:dyDescent="0.3">
      <c r="A224" s="27"/>
      <c r="B224" s="27"/>
      <c r="C224" s="110"/>
      <c r="D224" s="110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12.75" customHeight="1" x14ac:dyDescent="0.3">
      <c r="A225" s="27"/>
      <c r="B225" s="27"/>
      <c r="C225" s="110"/>
      <c r="D225" s="110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12.75" customHeight="1" x14ac:dyDescent="0.3">
      <c r="A226" s="27"/>
      <c r="B226" s="27"/>
      <c r="C226" s="110"/>
      <c r="D226" s="110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ht="12.75" customHeight="1" x14ac:dyDescent="0.3">
      <c r="A227" s="27"/>
      <c r="B227" s="27"/>
      <c r="C227" s="110"/>
      <c r="D227" s="110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ht="12.75" customHeight="1" x14ac:dyDescent="0.3">
      <c r="A228" s="27"/>
      <c r="B228" s="27"/>
      <c r="C228" s="110"/>
      <c r="D228" s="110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ht="12.75" customHeight="1" x14ac:dyDescent="0.3">
      <c r="A229" s="27"/>
      <c r="B229" s="27"/>
      <c r="C229" s="110"/>
      <c r="D229" s="110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ht="12.75" customHeight="1" x14ac:dyDescent="0.3">
      <c r="A230" s="27"/>
      <c r="B230" s="27"/>
      <c r="C230" s="110"/>
      <c r="D230" s="110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ht="12.75" customHeight="1" x14ac:dyDescent="0.3">
      <c r="A231" s="27"/>
      <c r="B231" s="27"/>
      <c r="C231" s="110"/>
      <c r="D231" s="110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ht="12.75" customHeight="1" x14ac:dyDescent="0.3">
      <c r="A232" s="27"/>
      <c r="B232" s="27"/>
      <c r="C232" s="110"/>
      <c r="D232" s="110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ht="12.75" customHeight="1" x14ac:dyDescent="0.3">
      <c r="A233" s="27"/>
      <c r="B233" s="27"/>
      <c r="C233" s="110"/>
      <c r="D233" s="110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ht="12.75" customHeight="1" x14ac:dyDescent="0.3">
      <c r="A234" s="27"/>
      <c r="B234" s="27"/>
      <c r="C234" s="110"/>
      <c r="D234" s="110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ht="12.75" customHeight="1" x14ac:dyDescent="0.3">
      <c r="A235" s="27"/>
      <c r="B235" s="27"/>
      <c r="C235" s="110"/>
      <c r="D235" s="110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ht="12.75" customHeight="1" x14ac:dyDescent="0.3">
      <c r="A236" s="27"/>
      <c r="B236" s="27"/>
      <c r="C236" s="110"/>
      <c r="D236" s="110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ht="12.75" customHeight="1" x14ac:dyDescent="0.3">
      <c r="A237" s="27"/>
      <c r="B237" s="27"/>
      <c r="C237" s="110"/>
      <c r="D237" s="110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ht="12.75" customHeight="1" x14ac:dyDescent="0.3">
      <c r="A238" s="27"/>
      <c r="B238" s="27"/>
      <c r="C238" s="110"/>
      <c r="D238" s="110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ht="12.75" customHeight="1" x14ac:dyDescent="0.3">
      <c r="A239" s="27"/>
      <c r="B239" s="27"/>
      <c r="C239" s="110"/>
      <c r="D239" s="110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ht="12.75" customHeight="1" x14ac:dyDescent="0.3">
      <c r="A240" s="27"/>
      <c r="B240" s="27"/>
      <c r="C240" s="110"/>
      <c r="D240" s="110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ht="12.75" customHeight="1" x14ac:dyDescent="0.3">
      <c r="A241" s="27"/>
      <c r="B241" s="27"/>
      <c r="C241" s="110"/>
      <c r="D241" s="110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ht="12.75" customHeight="1" x14ac:dyDescent="0.3">
      <c r="A242" s="27"/>
      <c r="B242" s="27"/>
      <c r="C242" s="110"/>
      <c r="D242" s="110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:28" ht="12.75" customHeight="1" x14ac:dyDescent="0.3">
      <c r="A243" s="27"/>
      <c r="B243" s="27"/>
      <c r="C243" s="110"/>
      <c r="D243" s="110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:28" ht="12.75" customHeight="1" x14ac:dyDescent="0.3">
      <c r="A244" s="27"/>
      <c r="B244" s="27"/>
      <c r="C244" s="110"/>
      <c r="D244" s="110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:28" ht="12.75" customHeight="1" x14ac:dyDescent="0.3">
      <c r="A245" s="27"/>
      <c r="B245" s="27"/>
      <c r="C245" s="110"/>
      <c r="D245" s="110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:28" ht="12.75" customHeight="1" x14ac:dyDescent="0.3">
      <c r="A246" s="27"/>
      <c r="B246" s="27"/>
      <c r="C246" s="110"/>
      <c r="D246" s="110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:28" ht="12.75" customHeight="1" x14ac:dyDescent="0.3">
      <c r="A247" s="27"/>
      <c r="B247" s="27"/>
      <c r="C247" s="110"/>
      <c r="D247" s="11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:28" ht="12.75" customHeight="1" x14ac:dyDescent="0.3">
      <c r="A248" s="27"/>
      <c r="B248" s="27"/>
      <c r="C248" s="110"/>
      <c r="D248" s="110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:28" ht="12.75" customHeight="1" x14ac:dyDescent="0.3">
      <c r="A249" s="27"/>
      <c r="B249" s="27"/>
      <c r="C249" s="110"/>
      <c r="D249" s="11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:28" ht="12.75" customHeight="1" x14ac:dyDescent="0.3">
      <c r="A250" s="27"/>
      <c r="B250" s="27"/>
      <c r="C250" s="110"/>
      <c r="D250" s="110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:28" ht="12.75" customHeight="1" x14ac:dyDescent="0.3">
      <c r="A251" s="27"/>
      <c r="B251" s="27"/>
      <c r="C251" s="110"/>
      <c r="D251" s="110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:28" ht="12.75" customHeight="1" x14ac:dyDescent="0.3">
      <c r="A252" s="27"/>
      <c r="B252" s="27"/>
      <c r="C252" s="110"/>
      <c r="D252" s="11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:28" ht="12.75" customHeight="1" x14ac:dyDescent="0.3">
      <c r="A253" s="27"/>
      <c r="B253" s="27"/>
      <c r="C253" s="110"/>
      <c r="D253" s="110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:28" ht="12.75" customHeight="1" x14ac:dyDescent="0.3">
      <c r="A254" s="27"/>
      <c r="B254" s="27"/>
      <c r="C254" s="110"/>
      <c r="D254" s="110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:28" ht="12.75" customHeight="1" x14ac:dyDescent="0.3">
      <c r="A255" s="27"/>
      <c r="B255" s="27"/>
      <c r="C255" s="110"/>
      <c r="D255" s="110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:28" ht="12.75" customHeight="1" x14ac:dyDescent="0.3">
      <c r="A256" s="27"/>
      <c r="B256" s="27"/>
      <c r="C256" s="110"/>
      <c r="D256" s="110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:28" ht="12.75" customHeight="1" x14ac:dyDescent="0.3">
      <c r="A257" s="27"/>
      <c r="B257" s="27"/>
      <c r="C257" s="110"/>
      <c r="D257" s="110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:28" ht="12.75" customHeight="1" x14ac:dyDescent="0.3">
      <c r="A258" s="27"/>
      <c r="B258" s="27"/>
      <c r="C258" s="110"/>
      <c r="D258" s="110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:28" ht="12.75" customHeight="1" x14ac:dyDescent="0.3">
      <c r="A259" s="27"/>
      <c r="B259" s="27"/>
      <c r="C259" s="110"/>
      <c r="D259" s="110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:28" ht="12.75" customHeight="1" x14ac:dyDescent="0.3">
      <c r="A260" s="27"/>
      <c r="B260" s="27"/>
      <c r="C260" s="110"/>
      <c r="D260" s="110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:28" ht="12.75" customHeight="1" x14ac:dyDescent="0.3">
      <c r="A261" s="27"/>
      <c r="B261" s="27"/>
      <c r="C261" s="110"/>
      <c r="D261" s="110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:28" ht="12.75" customHeight="1" x14ac:dyDescent="0.3">
      <c r="A262" s="27"/>
      <c r="B262" s="27"/>
      <c r="C262" s="110"/>
      <c r="D262" s="110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:28" ht="12.75" customHeight="1" x14ac:dyDescent="0.3">
      <c r="A263" s="27"/>
      <c r="B263" s="27"/>
      <c r="C263" s="110"/>
      <c r="D263" s="110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:28" ht="12.75" customHeight="1" x14ac:dyDescent="0.3">
      <c r="A264" s="27"/>
      <c r="B264" s="27"/>
      <c r="C264" s="110"/>
      <c r="D264" s="110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ht="12.75" customHeight="1" x14ac:dyDescent="0.3">
      <c r="A265" s="27"/>
      <c r="B265" s="27"/>
      <c r="C265" s="110"/>
      <c r="D265" s="110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:28" ht="12.75" customHeight="1" x14ac:dyDescent="0.3">
      <c r="A266" s="27"/>
      <c r="B266" s="27"/>
      <c r="C266" s="110"/>
      <c r="D266" s="110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:28" ht="12.75" customHeight="1" x14ac:dyDescent="0.3">
      <c r="A267" s="27"/>
      <c r="B267" s="27"/>
      <c r="C267" s="110"/>
      <c r="D267" s="110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:28" ht="12.75" customHeight="1" x14ac:dyDescent="0.3">
      <c r="A268" s="27"/>
      <c r="B268" s="27"/>
      <c r="C268" s="110"/>
      <c r="D268" s="110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ht="12.75" customHeight="1" x14ac:dyDescent="0.3">
      <c r="A269" s="27"/>
      <c r="B269" s="27"/>
      <c r="C269" s="110"/>
      <c r="D269" s="110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:28" ht="12.75" customHeight="1" x14ac:dyDescent="0.3">
      <c r="A270" s="27"/>
      <c r="B270" s="27"/>
      <c r="C270" s="110"/>
      <c r="D270" s="110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:28" ht="12.75" customHeight="1" x14ac:dyDescent="0.3">
      <c r="A271" s="27"/>
      <c r="B271" s="27"/>
      <c r="C271" s="110"/>
      <c r="D271" s="110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:28" ht="12.75" customHeight="1" x14ac:dyDescent="0.3">
      <c r="A272" s="27"/>
      <c r="B272" s="27"/>
      <c r="C272" s="110"/>
      <c r="D272" s="110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:28" ht="12.75" customHeight="1" x14ac:dyDescent="0.3">
      <c r="A273" s="27"/>
      <c r="B273" s="27"/>
      <c r="C273" s="110"/>
      <c r="D273" s="11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:28" ht="12.75" customHeight="1" x14ac:dyDescent="0.3">
      <c r="A274" s="27"/>
      <c r="B274" s="27"/>
      <c r="C274" s="110"/>
      <c r="D274" s="11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:28" ht="12.75" customHeight="1" x14ac:dyDescent="0.3">
      <c r="A275" s="27"/>
      <c r="B275" s="27"/>
      <c r="C275" s="110"/>
      <c r="D275" s="110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:28" ht="12.75" customHeight="1" x14ac:dyDescent="0.3">
      <c r="A276" s="27"/>
      <c r="B276" s="27"/>
      <c r="C276" s="110"/>
      <c r="D276" s="110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:28" ht="12.75" customHeight="1" x14ac:dyDescent="0.3">
      <c r="A277" s="27"/>
      <c r="B277" s="27"/>
      <c r="C277" s="110"/>
      <c r="D277" s="110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:28" ht="12.75" customHeight="1" x14ac:dyDescent="0.3">
      <c r="A278" s="27"/>
      <c r="B278" s="27"/>
      <c r="C278" s="110"/>
      <c r="D278" s="11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:28" ht="12.75" customHeight="1" x14ac:dyDescent="0.3">
      <c r="A279" s="27"/>
      <c r="B279" s="27"/>
      <c r="C279" s="110"/>
      <c r="D279" s="110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:28" ht="12.75" customHeight="1" x14ac:dyDescent="0.3">
      <c r="A280" s="27"/>
      <c r="B280" s="27"/>
      <c r="C280" s="110"/>
      <c r="D280" s="110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1:28" ht="12.75" customHeight="1" x14ac:dyDescent="0.3">
      <c r="A281" s="27"/>
      <c r="B281" s="27"/>
      <c r="C281" s="110"/>
      <c r="D281" s="110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1:28" ht="12.75" customHeight="1" x14ac:dyDescent="0.3">
      <c r="A282" s="27"/>
      <c r="B282" s="27"/>
      <c r="C282" s="110"/>
      <c r="D282" s="110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1:28" ht="12.75" customHeight="1" x14ac:dyDescent="0.3">
      <c r="A283" s="27"/>
      <c r="B283" s="27"/>
      <c r="C283" s="110"/>
      <c r="D283" s="11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1:28" ht="12.75" customHeight="1" x14ac:dyDescent="0.3">
      <c r="A284" s="27"/>
      <c r="B284" s="27"/>
      <c r="C284" s="110"/>
      <c r="D284" s="110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1:28" ht="12.75" customHeight="1" x14ac:dyDescent="0.3">
      <c r="A285" s="27"/>
      <c r="B285" s="27"/>
      <c r="C285" s="110"/>
      <c r="D285" s="110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1:28" ht="12.75" customHeight="1" x14ac:dyDescent="0.3">
      <c r="A286" s="27"/>
      <c r="B286" s="27"/>
      <c r="C286" s="110"/>
      <c r="D286" s="110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1:28" ht="12.75" customHeight="1" x14ac:dyDescent="0.3">
      <c r="A287" s="27"/>
      <c r="B287" s="27"/>
      <c r="C287" s="110"/>
      <c r="D287" s="110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1:28" ht="12.75" customHeight="1" x14ac:dyDescent="0.3">
      <c r="A288" s="27"/>
      <c r="B288" s="27"/>
      <c r="C288" s="110"/>
      <c r="D288" s="110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1:28" ht="12.75" customHeight="1" x14ac:dyDescent="0.3">
      <c r="A289" s="27"/>
      <c r="B289" s="27"/>
      <c r="C289" s="110"/>
      <c r="D289" s="110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1:28" ht="12.75" customHeight="1" x14ac:dyDescent="0.3">
      <c r="A290" s="27"/>
      <c r="B290" s="27"/>
      <c r="C290" s="110"/>
      <c r="D290" s="110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1:28" ht="12.75" customHeight="1" x14ac:dyDescent="0.3">
      <c r="A291" s="27"/>
      <c r="B291" s="27"/>
      <c r="C291" s="110"/>
      <c r="D291" s="110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1:28" ht="12.75" customHeight="1" x14ac:dyDescent="0.3">
      <c r="A292" s="27"/>
      <c r="B292" s="27"/>
      <c r="C292" s="110"/>
      <c r="D292" s="110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1:28" ht="12.75" customHeight="1" x14ac:dyDescent="0.3">
      <c r="A293" s="27"/>
      <c r="B293" s="27"/>
      <c r="C293" s="110"/>
      <c r="D293" s="110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1:28" ht="12.75" customHeight="1" x14ac:dyDescent="0.3">
      <c r="A294" s="27"/>
      <c r="B294" s="27"/>
      <c r="C294" s="110"/>
      <c r="D294" s="110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1:28" ht="12.75" customHeight="1" x14ac:dyDescent="0.3">
      <c r="A295" s="27"/>
      <c r="B295" s="27"/>
      <c r="C295" s="110"/>
      <c r="D295" s="110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1:28" ht="12.75" customHeight="1" x14ac:dyDescent="0.3">
      <c r="A296" s="27"/>
      <c r="B296" s="27"/>
      <c r="C296" s="110"/>
      <c r="D296" s="110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1:28" ht="12.75" customHeight="1" x14ac:dyDescent="0.3">
      <c r="A297" s="27"/>
      <c r="B297" s="27"/>
      <c r="C297" s="110"/>
      <c r="D297" s="110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1:28" ht="12.75" customHeight="1" x14ac:dyDescent="0.3">
      <c r="A298" s="27"/>
      <c r="B298" s="27"/>
      <c r="C298" s="110"/>
      <c r="D298" s="110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1:28" ht="12.75" customHeight="1" x14ac:dyDescent="0.3">
      <c r="A299" s="27"/>
      <c r="B299" s="27"/>
      <c r="C299" s="110"/>
      <c r="D299" s="110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1:28" ht="12.75" customHeight="1" x14ac:dyDescent="0.3">
      <c r="A300" s="27"/>
      <c r="B300" s="27"/>
      <c r="C300" s="110"/>
      <c r="D300" s="110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1:28" ht="12.75" customHeight="1" x14ac:dyDescent="0.3">
      <c r="A301" s="27"/>
      <c r="B301" s="27"/>
      <c r="C301" s="110"/>
      <c r="D301" s="110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1:28" ht="12.75" customHeight="1" x14ac:dyDescent="0.3">
      <c r="A302" s="27"/>
      <c r="B302" s="27"/>
      <c r="C302" s="110"/>
      <c r="D302" s="110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1:28" ht="12.75" customHeight="1" x14ac:dyDescent="0.3">
      <c r="A303" s="27"/>
      <c r="B303" s="27"/>
      <c r="C303" s="110"/>
      <c r="D303" s="110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1:28" ht="12.75" customHeight="1" x14ac:dyDescent="0.3">
      <c r="A304" s="27"/>
      <c r="B304" s="27"/>
      <c r="C304" s="110"/>
      <c r="D304" s="110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1:28" ht="12.75" customHeight="1" x14ac:dyDescent="0.3">
      <c r="A305" s="27"/>
      <c r="B305" s="27"/>
      <c r="C305" s="110"/>
      <c r="D305" s="110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1:28" ht="12.75" customHeight="1" x14ac:dyDescent="0.3">
      <c r="A306" s="27"/>
      <c r="B306" s="27"/>
      <c r="C306" s="110"/>
      <c r="D306" s="110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1:28" ht="12.75" customHeight="1" x14ac:dyDescent="0.3">
      <c r="A307" s="27"/>
      <c r="B307" s="27"/>
      <c r="C307" s="110"/>
      <c r="D307" s="110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1:28" ht="12.75" customHeight="1" x14ac:dyDescent="0.3">
      <c r="A308" s="27"/>
      <c r="B308" s="27"/>
      <c r="C308" s="110"/>
      <c r="D308" s="110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1:28" ht="12.75" customHeight="1" x14ac:dyDescent="0.3">
      <c r="A309" s="27"/>
      <c r="B309" s="27"/>
      <c r="C309" s="110"/>
      <c r="D309" s="110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1:28" ht="12.75" customHeight="1" x14ac:dyDescent="0.3">
      <c r="A310" s="27"/>
      <c r="B310" s="27"/>
      <c r="C310" s="110"/>
      <c r="D310" s="110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1:28" ht="12.75" customHeight="1" x14ac:dyDescent="0.3">
      <c r="A311" s="27"/>
      <c r="B311" s="27"/>
      <c r="C311" s="110"/>
      <c r="D311" s="110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1:28" ht="12.75" customHeight="1" x14ac:dyDescent="0.3">
      <c r="A312" s="27"/>
      <c r="B312" s="27"/>
      <c r="C312" s="110"/>
      <c r="D312" s="110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:28" ht="12.75" customHeight="1" x14ac:dyDescent="0.3">
      <c r="A313" s="27"/>
      <c r="B313" s="27"/>
      <c r="C313" s="110"/>
      <c r="D313" s="110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1:28" ht="12.75" customHeight="1" x14ac:dyDescent="0.3">
      <c r="A314" s="27"/>
      <c r="B314" s="27"/>
      <c r="C314" s="110"/>
      <c r="D314" s="110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1:28" ht="12.75" customHeight="1" x14ac:dyDescent="0.3">
      <c r="A315" s="27"/>
      <c r="B315" s="27"/>
      <c r="C315" s="110"/>
      <c r="D315" s="110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1:28" ht="12.75" customHeight="1" x14ac:dyDescent="0.3">
      <c r="A316" s="27"/>
      <c r="B316" s="27"/>
      <c r="C316" s="110"/>
      <c r="D316" s="110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1:28" ht="12.75" customHeight="1" x14ac:dyDescent="0.3">
      <c r="A317" s="27"/>
      <c r="B317" s="27"/>
      <c r="C317" s="110"/>
      <c r="D317" s="110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1:28" ht="12.75" customHeight="1" x14ac:dyDescent="0.3">
      <c r="A318" s="27"/>
      <c r="B318" s="27"/>
      <c r="C318" s="110"/>
      <c r="D318" s="110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1:28" ht="12.75" customHeight="1" x14ac:dyDescent="0.3">
      <c r="A319" s="27"/>
      <c r="B319" s="27"/>
      <c r="C319" s="110"/>
      <c r="D319" s="110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1:28" ht="12.75" customHeight="1" x14ac:dyDescent="0.3">
      <c r="A320" s="27"/>
      <c r="B320" s="27"/>
      <c r="C320" s="110"/>
      <c r="D320" s="110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1:28" ht="12.75" customHeight="1" x14ac:dyDescent="0.3">
      <c r="A321" s="27"/>
      <c r="B321" s="27"/>
      <c r="C321" s="110"/>
      <c r="D321" s="110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1:28" ht="12.75" customHeight="1" x14ac:dyDescent="0.3">
      <c r="A322" s="27"/>
      <c r="B322" s="27"/>
      <c r="C322" s="110"/>
      <c r="D322" s="110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1:28" ht="12.75" customHeight="1" x14ac:dyDescent="0.3">
      <c r="A323" s="27"/>
      <c r="B323" s="27"/>
      <c r="C323" s="110"/>
      <c r="D323" s="110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:28" ht="12.75" customHeight="1" x14ac:dyDescent="0.3">
      <c r="A324" s="27"/>
      <c r="B324" s="27"/>
      <c r="C324" s="110"/>
      <c r="D324" s="110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:28" ht="12.75" customHeight="1" x14ac:dyDescent="0.3">
      <c r="A325" s="27"/>
      <c r="B325" s="27"/>
      <c r="C325" s="110"/>
      <c r="D325" s="110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:28" ht="12.75" customHeight="1" x14ac:dyDescent="0.3">
      <c r="A326" s="27"/>
      <c r="B326" s="27"/>
      <c r="C326" s="110"/>
      <c r="D326" s="110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1:28" ht="12.75" customHeight="1" x14ac:dyDescent="0.3">
      <c r="A327" s="27"/>
      <c r="B327" s="27"/>
      <c r="C327" s="110"/>
      <c r="D327" s="110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1:28" ht="12.75" customHeight="1" x14ac:dyDescent="0.3">
      <c r="A328" s="27"/>
      <c r="B328" s="27"/>
      <c r="C328" s="110"/>
      <c r="D328" s="110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1:28" ht="12.75" customHeight="1" x14ac:dyDescent="0.3">
      <c r="A329" s="27"/>
      <c r="B329" s="27"/>
      <c r="C329" s="110"/>
      <c r="D329" s="110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1:28" ht="12.75" customHeight="1" x14ac:dyDescent="0.3">
      <c r="A330" s="27"/>
      <c r="B330" s="27"/>
      <c r="C330" s="110"/>
      <c r="D330" s="110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1:28" ht="12.75" customHeight="1" x14ac:dyDescent="0.3">
      <c r="A331" s="27"/>
      <c r="B331" s="27"/>
      <c r="C331" s="110"/>
      <c r="D331" s="110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1:28" ht="12.75" customHeight="1" x14ac:dyDescent="0.3">
      <c r="A332" s="27"/>
      <c r="B332" s="27"/>
      <c r="C332" s="110"/>
      <c r="D332" s="110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1:28" ht="12.75" customHeight="1" x14ac:dyDescent="0.3">
      <c r="A333" s="27"/>
      <c r="B333" s="27"/>
      <c r="C333" s="110"/>
      <c r="D333" s="110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1:28" ht="12.75" customHeight="1" x14ac:dyDescent="0.3">
      <c r="A334" s="27"/>
      <c r="B334" s="27"/>
      <c r="C334" s="110"/>
      <c r="D334" s="110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1:28" ht="12.75" customHeight="1" x14ac:dyDescent="0.3">
      <c r="A335" s="27"/>
      <c r="B335" s="27"/>
      <c r="C335" s="110"/>
      <c r="D335" s="110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1:28" ht="12.75" customHeight="1" x14ac:dyDescent="0.3">
      <c r="A336" s="27"/>
      <c r="B336" s="27"/>
      <c r="C336" s="110"/>
      <c r="D336" s="110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1:28" ht="12.75" customHeight="1" x14ac:dyDescent="0.3">
      <c r="A337" s="27"/>
      <c r="B337" s="27"/>
      <c r="C337" s="110"/>
      <c r="D337" s="110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1:28" ht="12.75" customHeight="1" x14ac:dyDescent="0.3">
      <c r="A338" s="27"/>
      <c r="B338" s="27"/>
      <c r="C338" s="110"/>
      <c r="D338" s="110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1:28" ht="12.75" customHeight="1" x14ac:dyDescent="0.3">
      <c r="A339" s="27"/>
      <c r="B339" s="27"/>
      <c r="C339" s="110"/>
      <c r="D339" s="110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1:28" ht="12.75" customHeight="1" x14ac:dyDescent="0.3">
      <c r="A340" s="27"/>
      <c r="B340" s="27"/>
      <c r="C340" s="110"/>
      <c r="D340" s="110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1:28" ht="12.75" customHeight="1" x14ac:dyDescent="0.3">
      <c r="A341" s="27"/>
      <c r="B341" s="27"/>
      <c r="C341" s="110"/>
      <c r="D341" s="110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1:28" ht="12.75" customHeight="1" x14ac:dyDescent="0.3">
      <c r="A342" s="27"/>
      <c r="B342" s="27"/>
      <c r="C342" s="110"/>
      <c r="D342" s="110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1:28" ht="12.75" customHeight="1" x14ac:dyDescent="0.3">
      <c r="A343" s="27"/>
      <c r="B343" s="27"/>
      <c r="C343" s="110"/>
      <c r="D343" s="110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1:28" ht="12.75" customHeight="1" x14ac:dyDescent="0.3">
      <c r="A344" s="27"/>
      <c r="B344" s="27"/>
      <c r="C344" s="110"/>
      <c r="D344" s="110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1:28" ht="12.75" customHeight="1" x14ac:dyDescent="0.3">
      <c r="A345" s="27"/>
      <c r="B345" s="27"/>
      <c r="C345" s="110"/>
      <c r="D345" s="110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1:28" ht="12.75" customHeight="1" x14ac:dyDescent="0.3">
      <c r="A346" s="27"/>
      <c r="B346" s="27"/>
      <c r="C346" s="110"/>
      <c r="D346" s="110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1:28" ht="12.75" customHeight="1" x14ac:dyDescent="0.3">
      <c r="A347" s="27"/>
      <c r="B347" s="27"/>
      <c r="C347" s="110"/>
      <c r="D347" s="110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1:28" ht="12.75" customHeight="1" x14ac:dyDescent="0.3">
      <c r="A348" s="27"/>
      <c r="B348" s="27"/>
      <c r="C348" s="110"/>
      <c r="D348" s="110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1:28" ht="12.75" customHeight="1" x14ac:dyDescent="0.3">
      <c r="A349" s="27"/>
      <c r="B349" s="27"/>
      <c r="C349" s="110"/>
      <c r="D349" s="110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1:28" ht="12.75" customHeight="1" x14ac:dyDescent="0.3">
      <c r="A350" s="27"/>
      <c r="B350" s="27"/>
      <c r="C350" s="110"/>
      <c r="D350" s="110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1:28" ht="12.75" customHeight="1" x14ac:dyDescent="0.3">
      <c r="A351" s="27"/>
      <c r="B351" s="27"/>
      <c r="C351" s="110"/>
      <c r="D351" s="110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1:28" ht="12.75" customHeight="1" x14ac:dyDescent="0.3">
      <c r="A352" s="27"/>
      <c r="B352" s="27"/>
      <c r="C352" s="110"/>
      <c r="D352" s="110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1:28" ht="12.75" customHeight="1" x14ac:dyDescent="0.3">
      <c r="A353" s="27"/>
      <c r="B353" s="27"/>
      <c r="C353" s="110"/>
      <c r="D353" s="110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1:28" ht="12.75" customHeight="1" x14ac:dyDescent="0.3">
      <c r="A354" s="27"/>
      <c r="B354" s="27"/>
      <c r="C354" s="110"/>
      <c r="D354" s="110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1:28" ht="12.75" customHeight="1" x14ac:dyDescent="0.3">
      <c r="A355" s="27"/>
      <c r="B355" s="27"/>
      <c r="C355" s="110"/>
      <c r="D355" s="110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1:28" ht="12.75" customHeight="1" x14ac:dyDescent="0.3">
      <c r="A356" s="27"/>
      <c r="B356" s="27"/>
      <c r="C356" s="110"/>
      <c r="D356" s="110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1:28" ht="12.75" customHeight="1" x14ac:dyDescent="0.3">
      <c r="A357" s="27"/>
      <c r="B357" s="27"/>
      <c r="C357" s="110"/>
      <c r="D357" s="110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1:28" ht="12.75" customHeight="1" x14ac:dyDescent="0.3">
      <c r="A358" s="27"/>
      <c r="B358" s="27"/>
      <c r="C358" s="110"/>
      <c r="D358" s="110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1:28" ht="12.75" customHeight="1" x14ac:dyDescent="0.3">
      <c r="A359" s="27"/>
      <c r="B359" s="27"/>
      <c r="C359" s="110"/>
      <c r="D359" s="110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1:28" ht="12.75" customHeight="1" x14ac:dyDescent="0.3">
      <c r="A360" s="27"/>
      <c r="B360" s="27"/>
      <c r="C360" s="110"/>
      <c r="D360" s="110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1:28" ht="12.75" customHeight="1" x14ac:dyDescent="0.3">
      <c r="A361" s="27"/>
      <c r="B361" s="27"/>
      <c r="C361" s="110"/>
      <c r="D361" s="110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1:28" ht="12.75" customHeight="1" x14ac:dyDescent="0.3">
      <c r="A362" s="27"/>
      <c r="B362" s="27"/>
      <c r="C362" s="110"/>
      <c r="D362" s="110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:28" ht="12.75" customHeight="1" x14ac:dyDescent="0.3">
      <c r="A363" s="27"/>
      <c r="B363" s="27"/>
      <c r="C363" s="110"/>
      <c r="D363" s="110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1:28" ht="12.75" customHeight="1" x14ac:dyDescent="0.3">
      <c r="A364" s="27"/>
      <c r="B364" s="27"/>
      <c r="C364" s="110"/>
      <c r="D364" s="110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1:28" ht="12.75" customHeight="1" x14ac:dyDescent="0.3">
      <c r="A365" s="27"/>
      <c r="B365" s="27"/>
      <c r="C365" s="110"/>
      <c r="D365" s="110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1:28" ht="12.75" customHeight="1" x14ac:dyDescent="0.3">
      <c r="A366" s="27"/>
      <c r="B366" s="27"/>
      <c r="C366" s="110"/>
      <c r="D366" s="110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1:28" ht="12.75" customHeight="1" x14ac:dyDescent="0.3">
      <c r="A367" s="27"/>
      <c r="B367" s="27"/>
      <c r="C367" s="110"/>
      <c r="D367" s="110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1:28" ht="12.75" customHeight="1" x14ac:dyDescent="0.3">
      <c r="A368" s="27"/>
      <c r="B368" s="27"/>
      <c r="C368" s="110"/>
      <c r="D368" s="110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1:28" ht="12.75" customHeight="1" x14ac:dyDescent="0.3">
      <c r="A369" s="27"/>
      <c r="B369" s="27"/>
      <c r="C369" s="110"/>
      <c r="D369" s="110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1:28" ht="12.75" customHeight="1" x14ac:dyDescent="0.3">
      <c r="A370" s="27"/>
      <c r="B370" s="27"/>
      <c r="C370" s="110"/>
      <c r="D370" s="110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1:28" ht="12.75" customHeight="1" x14ac:dyDescent="0.3">
      <c r="A371" s="27"/>
      <c r="B371" s="27"/>
      <c r="C371" s="110"/>
      <c r="D371" s="110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1:28" ht="12.75" customHeight="1" x14ac:dyDescent="0.3">
      <c r="A372" s="27"/>
      <c r="B372" s="27"/>
      <c r="C372" s="110"/>
      <c r="D372" s="110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1:28" ht="12.75" customHeight="1" x14ac:dyDescent="0.3">
      <c r="A373" s="27"/>
      <c r="B373" s="27"/>
      <c r="C373" s="110"/>
      <c r="D373" s="110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1:28" ht="12.75" customHeight="1" x14ac:dyDescent="0.3">
      <c r="A374" s="27"/>
      <c r="B374" s="27"/>
      <c r="C374" s="110"/>
      <c r="D374" s="110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1:28" ht="12.75" customHeight="1" x14ac:dyDescent="0.3">
      <c r="A375" s="27"/>
      <c r="B375" s="27"/>
      <c r="C375" s="110"/>
      <c r="D375" s="110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1:28" ht="12.75" customHeight="1" x14ac:dyDescent="0.3">
      <c r="A376" s="27"/>
      <c r="B376" s="27"/>
      <c r="C376" s="110"/>
      <c r="D376" s="110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1:28" ht="12.75" customHeight="1" x14ac:dyDescent="0.3">
      <c r="A377" s="27"/>
      <c r="B377" s="27"/>
      <c r="C377" s="110"/>
      <c r="D377" s="110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1:28" ht="12.75" customHeight="1" x14ac:dyDescent="0.3">
      <c r="A378" s="27"/>
      <c r="B378" s="27"/>
      <c r="C378" s="110"/>
      <c r="D378" s="110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1:28" ht="12.75" customHeight="1" x14ac:dyDescent="0.3">
      <c r="A379" s="27"/>
      <c r="B379" s="27"/>
      <c r="C379" s="110"/>
      <c r="D379" s="110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1:28" ht="12.75" customHeight="1" x14ac:dyDescent="0.3">
      <c r="A380" s="27"/>
      <c r="B380" s="27"/>
      <c r="C380" s="110"/>
      <c r="D380" s="110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1:28" ht="12.75" customHeight="1" x14ac:dyDescent="0.3">
      <c r="A381" s="27"/>
      <c r="B381" s="27"/>
      <c r="C381" s="110"/>
      <c r="D381" s="110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1:28" ht="12.75" customHeight="1" x14ac:dyDescent="0.3">
      <c r="A382" s="27"/>
      <c r="B382" s="27"/>
      <c r="C382" s="110"/>
      <c r="D382" s="110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1:28" ht="12.75" customHeight="1" x14ac:dyDescent="0.3">
      <c r="A383" s="27"/>
      <c r="B383" s="27"/>
      <c r="C383" s="110"/>
      <c r="D383" s="110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1:28" ht="12.75" customHeight="1" x14ac:dyDescent="0.3">
      <c r="A384" s="27"/>
      <c r="B384" s="27"/>
      <c r="C384" s="110"/>
      <c r="D384" s="110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1:28" ht="12.75" customHeight="1" x14ac:dyDescent="0.3">
      <c r="A385" s="27"/>
      <c r="B385" s="27"/>
      <c r="C385" s="110"/>
      <c r="D385" s="110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1:28" ht="12.75" customHeight="1" x14ac:dyDescent="0.3">
      <c r="A386" s="27"/>
      <c r="B386" s="27"/>
      <c r="C386" s="110"/>
      <c r="D386" s="110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1:28" ht="12.75" customHeight="1" x14ac:dyDescent="0.3">
      <c r="A387" s="27"/>
      <c r="B387" s="27"/>
      <c r="C387" s="110"/>
      <c r="D387" s="110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1:28" ht="12.75" customHeight="1" x14ac:dyDescent="0.3">
      <c r="A388" s="27"/>
      <c r="B388" s="27"/>
      <c r="C388" s="110"/>
      <c r="D388" s="110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1:28" ht="12.75" customHeight="1" x14ac:dyDescent="0.3">
      <c r="A389" s="27"/>
      <c r="B389" s="27"/>
      <c r="C389" s="110"/>
      <c r="D389" s="110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1:28" ht="12.75" customHeight="1" x14ac:dyDescent="0.3">
      <c r="A390" s="27"/>
      <c r="B390" s="27"/>
      <c r="C390" s="110"/>
      <c r="D390" s="110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1:28" ht="12.75" customHeight="1" x14ac:dyDescent="0.3">
      <c r="A391" s="27"/>
      <c r="B391" s="27"/>
      <c r="C391" s="110"/>
      <c r="D391" s="110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1:28" ht="12.75" customHeight="1" x14ac:dyDescent="0.3">
      <c r="A392" s="27"/>
      <c r="B392" s="27"/>
      <c r="C392" s="110"/>
      <c r="D392" s="110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1:28" ht="12.75" customHeight="1" x14ac:dyDescent="0.3">
      <c r="A393" s="27"/>
      <c r="B393" s="27"/>
      <c r="C393" s="110"/>
      <c r="D393" s="110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1:28" ht="12.75" customHeight="1" x14ac:dyDescent="0.3">
      <c r="A394" s="27"/>
      <c r="B394" s="27"/>
      <c r="C394" s="110"/>
      <c r="D394" s="110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1:28" ht="12.75" customHeight="1" x14ac:dyDescent="0.3">
      <c r="A395" s="27"/>
      <c r="B395" s="27"/>
      <c r="C395" s="110"/>
      <c r="D395" s="110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1:28" ht="12.75" customHeight="1" x14ac:dyDescent="0.3">
      <c r="A396" s="27"/>
      <c r="B396" s="27"/>
      <c r="C396" s="110"/>
      <c r="D396" s="110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1:28" ht="12.75" customHeight="1" x14ac:dyDescent="0.3">
      <c r="A397" s="27"/>
      <c r="B397" s="27"/>
      <c r="C397" s="110"/>
      <c r="D397" s="110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1:28" ht="12.75" customHeight="1" x14ac:dyDescent="0.3">
      <c r="A398" s="27"/>
      <c r="B398" s="27"/>
      <c r="C398" s="110"/>
      <c r="D398" s="110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1:28" ht="12.75" customHeight="1" x14ac:dyDescent="0.3">
      <c r="A399" s="27"/>
      <c r="B399" s="27"/>
      <c r="C399" s="110"/>
      <c r="D399" s="110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1:28" ht="12.75" customHeight="1" x14ac:dyDescent="0.3">
      <c r="A400" s="27"/>
      <c r="B400" s="27"/>
      <c r="C400" s="110"/>
      <c r="D400" s="110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:28" ht="12.75" customHeight="1" x14ac:dyDescent="0.3">
      <c r="A401" s="27"/>
      <c r="B401" s="27"/>
      <c r="C401" s="110"/>
      <c r="D401" s="110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1:28" ht="12.75" customHeight="1" x14ac:dyDescent="0.3">
      <c r="A402" s="27"/>
      <c r="B402" s="27"/>
      <c r="C402" s="110"/>
      <c r="D402" s="110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1:28" ht="12.75" customHeight="1" x14ac:dyDescent="0.3">
      <c r="A403" s="27"/>
      <c r="B403" s="27"/>
      <c r="C403" s="110"/>
      <c r="D403" s="110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1:28" ht="12.75" customHeight="1" x14ac:dyDescent="0.3">
      <c r="A404" s="27"/>
      <c r="B404" s="27"/>
      <c r="C404" s="110"/>
      <c r="D404" s="110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1:28" ht="12.75" customHeight="1" x14ac:dyDescent="0.3">
      <c r="A405" s="27"/>
      <c r="B405" s="27"/>
      <c r="C405" s="110"/>
      <c r="D405" s="110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1:28" ht="12.75" customHeight="1" x14ac:dyDescent="0.3">
      <c r="A406" s="27"/>
      <c r="B406" s="27"/>
      <c r="C406" s="110"/>
      <c r="D406" s="110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1:28" ht="12.75" customHeight="1" x14ac:dyDescent="0.3">
      <c r="A407" s="27"/>
      <c r="B407" s="27"/>
      <c r="C407" s="110"/>
      <c r="D407" s="110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:28" ht="12.75" customHeight="1" x14ac:dyDescent="0.3">
      <c r="A408" s="27"/>
      <c r="B408" s="27"/>
      <c r="C408" s="110"/>
      <c r="D408" s="110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:28" ht="12.75" customHeight="1" x14ac:dyDescent="0.3">
      <c r="A409" s="27"/>
      <c r="B409" s="27"/>
      <c r="C409" s="110"/>
      <c r="D409" s="110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:28" ht="12.75" customHeight="1" x14ac:dyDescent="0.3">
      <c r="A410" s="27"/>
      <c r="B410" s="27"/>
      <c r="C410" s="110"/>
      <c r="D410" s="110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:28" ht="12.75" customHeight="1" x14ac:dyDescent="0.3">
      <c r="A411" s="27"/>
      <c r="B411" s="27"/>
      <c r="C411" s="110"/>
      <c r="D411" s="110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1:28" ht="12.75" customHeight="1" x14ac:dyDescent="0.3">
      <c r="A412" s="27"/>
      <c r="B412" s="27"/>
      <c r="C412" s="110"/>
      <c r="D412" s="110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1:28" ht="12.75" customHeight="1" x14ac:dyDescent="0.3">
      <c r="A413" s="27"/>
      <c r="B413" s="27"/>
      <c r="C413" s="110"/>
      <c r="D413" s="110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1:28" ht="12.75" customHeight="1" x14ac:dyDescent="0.3">
      <c r="A414" s="27"/>
      <c r="B414" s="27"/>
      <c r="C414" s="110"/>
      <c r="D414" s="110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1:28" ht="12.75" customHeight="1" x14ac:dyDescent="0.3">
      <c r="A415" s="27"/>
      <c r="B415" s="27"/>
      <c r="C415" s="110"/>
      <c r="D415" s="110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1:28" ht="12.75" customHeight="1" x14ac:dyDescent="0.3">
      <c r="A416" s="27"/>
      <c r="B416" s="27"/>
      <c r="C416" s="110"/>
      <c r="D416" s="110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1:28" ht="12.75" customHeight="1" x14ac:dyDescent="0.3">
      <c r="A417" s="27"/>
      <c r="B417" s="27"/>
      <c r="C417" s="110"/>
      <c r="D417" s="110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1:28" ht="12.75" customHeight="1" x14ac:dyDescent="0.3">
      <c r="A418" s="27"/>
      <c r="B418" s="27"/>
      <c r="C418" s="110"/>
      <c r="D418" s="110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1:28" ht="12.75" customHeight="1" x14ac:dyDescent="0.3">
      <c r="A419" s="27"/>
      <c r="B419" s="27"/>
      <c r="C419" s="110"/>
      <c r="D419" s="110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1:28" ht="12.75" customHeight="1" x14ac:dyDescent="0.3">
      <c r="A420" s="27"/>
      <c r="B420" s="27"/>
      <c r="C420" s="110"/>
      <c r="D420" s="110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1:28" ht="12.75" customHeight="1" x14ac:dyDescent="0.3">
      <c r="A421" s="27"/>
      <c r="B421" s="27"/>
      <c r="C421" s="110"/>
      <c r="D421" s="110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1:28" ht="12.75" customHeight="1" x14ac:dyDescent="0.3">
      <c r="A422" s="27"/>
      <c r="B422" s="27"/>
      <c r="C422" s="110"/>
      <c r="D422" s="110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1:28" ht="12.75" customHeight="1" x14ac:dyDescent="0.3">
      <c r="A423" s="27"/>
      <c r="B423" s="27"/>
      <c r="C423" s="110"/>
      <c r="D423" s="110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1:28" ht="12.75" customHeight="1" x14ac:dyDescent="0.3">
      <c r="A424" s="27"/>
      <c r="B424" s="27"/>
      <c r="C424" s="110"/>
      <c r="D424" s="110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1:28" ht="12.75" customHeight="1" x14ac:dyDescent="0.3">
      <c r="A425" s="27"/>
      <c r="B425" s="27"/>
      <c r="C425" s="110"/>
      <c r="D425" s="110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:28" ht="12.75" customHeight="1" x14ac:dyDescent="0.3">
      <c r="A426" s="27"/>
      <c r="B426" s="27"/>
      <c r="C426" s="110"/>
      <c r="D426" s="110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1:28" ht="12.75" customHeight="1" x14ac:dyDescent="0.3">
      <c r="A427" s="27"/>
      <c r="B427" s="27"/>
      <c r="C427" s="110"/>
      <c r="D427" s="110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1:28" ht="12.75" customHeight="1" x14ac:dyDescent="0.3">
      <c r="A428" s="27"/>
      <c r="B428" s="27"/>
      <c r="C428" s="110"/>
      <c r="D428" s="110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1:28" ht="12.75" customHeight="1" x14ac:dyDescent="0.3">
      <c r="A429" s="27"/>
      <c r="B429" s="27"/>
      <c r="C429" s="110"/>
      <c r="D429" s="110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1:28" ht="12.75" customHeight="1" x14ac:dyDescent="0.3">
      <c r="A430" s="27"/>
      <c r="B430" s="27"/>
      <c r="C430" s="110"/>
      <c r="D430" s="110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1:28" ht="12.75" customHeight="1" x14ac:dyDescent="0.3">
      <c r="A431" s="27"/>
      <c r="B431" s="27"/>
      <c r="C431" s="110"/>
      <c r="D431" s="110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1:28" ht="12.75" customHeight="1" x14ac:dyDescent="0.3">
      <c r="A432" s="27"/>
      <c r="B432" s="27"/>
      <c r="C432" s="110"/>
      <c r="D432" s="110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1:28" ht="12.75" customHeight="1" x14ac:dyDescent="0.3">
      <c r="A433" s="27"/>
      <c r="B433" s="27"/>
      <c r="C433" s="110"/>
      <c r="D433" s="110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1:28" ht="12.75" customHeight="1" x14ac:dyDescent="0.3">
      <c r="A434" s="27"/>
      <c r="B434" s="27"/>
      <c r="C434" s="110"/>
      <c r="D434" s="110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1:28" ht="12.75" customHeight="1" x14ac:dyDescent="0.3">
      <c r="A435" s="27"/>
      <c r="B435" s="27"/>
      <c r="C435" s="110"/>
      <c r="D435" s="110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1:28" ht="12.75" customHeight="1" x14ac:dyDescent="0.3">
      <c r="A436" s="27"/>
      <c r="B436" s="27"/>
      <c r="C436" s="110"/>
      <c r="D436" s="110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1:28" ht="12.75" customHeight="1" x14ac:dyDescent="0.3">
      <c r="A437" s="27"/>
      <c r="B437" s="27"/>
      <c r="C437" s="110"/>
      <c r="D437" s="110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1:28" ht="12.75" customHeight="1" x14ac:dyDescent="0.3">
      <c r="A438" s="27"/>
      <c r="B438" s="27"/>
      <c r="C438" s="110"/>
      <c r="D438" s="110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1:28" ht="12.75" customHeight="1" x14ac:dyDescent="0.3">
      <c r="A439" s="27"/>
      <c r="B439" s="27"/>
      <c r="C439" s="110"/>
      <c r="D439" s="110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1:28" ht="12.75" customHeight="1" x14ac:dyDescent="0.3">
      <c r="A440" s="27"/>
      <c r="B440" s="27"/>
      <c r="C440" s="110"/>
      <c r="D440" s="110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1:28" ht="12.75" customHeight="1" x14ac:dyDescent="0.3">
      <c r="A441" s="27"/>
      <c r="B441" s="27"/>
      <c r="C441" s="110"/>
      <c r="D441" s="110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1:28" ht="12.75" customHeight="1" x14ac:dyDescent="0.3">
      <c r="A442" s="27"/>
      <c r="B442" s="27"/>
      <c r="C442" s="110"/>
      <c r="D442" s="110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1:28" ht="12.75" customHeight="1" x14ac:dyDescent="0.3">
      <c r="A443" s="27"/>
      <c r="B443" s="27"/>
      <c r="C443" s="110"/>
      <c r="D443" s="110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1:28" ht="12.75" customHeight="1" x14ac:dyDescent="0.3">
      <c r="A444" s="27"/>
      <c r="B444" s="27"/>
      <c r="C444" s="110"/>
      <c r="D444" s="110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:28" ht="12.75" customHeight="1" x14ac:dyDescent="0.3">
      <c r="A445" s="27"/>
      <c r="B445" s="27"/>
      <c r="C445" s="110"/>
      <c r="D445" s="110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:28" ht="12.75" customHeight="1" x14ac:dyDescent="0.3">
      <c r="A446" s="27"/>
      <c r="B446" s="27"/>
      <c r="C446" s="110"/>
      <c r="D446" s="110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:28" ht="12.75" customHeight="1" x14ac:dyDescent="0.3">
      <c r="A447" s="27"/>
      <c r="B447" s="27"/>
      <c r="C447" s="110"/>
      <c r="D447" s="110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ht="12.75" customHeight="1" x14ac:dyDescent="0.3">
      <c r="A448" s="27"/>
      <c r="B448" s="27"/>
      <c r="C448" s="110"/>
      <c r="D448" s="110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:28" ht="12.75" customHeight="1" x14ac:dyDescent="0.3">
      <c r="A449" s="27"/>
      <c r="B449" s="27"/>
      <c r="C449" s="110"/>
      <c r="D449" s="110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:28" ht="12.75" customHeight="1" x14ac:dyDescent="0.3">
      <c r="A450" s="27"/>
      <c r="B450" s="27"/>
      <c r="C450" s="110"/>
      <c r="D450" s="110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:28" ht="12.75" customHeight="1" x14ac:dyDescent="0.3">
      <c r="A451" s="27"/>
      <c r="B451" s="27"/>
      <c r="C451" s="110"/>
      <c r="D451" s="110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:28" ht="12.75" customHeight="1" x14ac:dyDescent="0.3">
      <c r="A452" s="27"/>
      <c r="B452" s="27"/>
      <c r="C452" s="110"/>
      <c r="D452" s="110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12.75" customHeight="1" x14ac:dyDescent="0.3">
      <c r="A453" s="27"/>
      <c r="B453" s="27"/>
      <c r="C453" s="110"/>
      <c r="D453" s="110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12.75" customHeight="1" x14ac:dyDescent="0.3">
      <c r="A454" s="27"/>
      <c r="B454" s="27"/>
      <c r="C454" s="110"/>
      <c r="D454" s="110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12.75" customHeight="1" x14ac:dyDescent="0.3">
      <c r="A455" s="27"/>
      <c r="B455" s="27"/>
      <c r="C455" s="110"/>
      <c r="D455" s="110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12.75" customHeight="1" x14ac:dyDescent="0.3">
      <c r="A456" s="27"/>
      <c r="B456" s="27"/>
      <c r="C456" s="110"/>
      <c r="D456" s="110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12.75" customHeight="1" x14ac:dyDescent="0.3">
      <c r="A457" s="27"/>
      <c r="B457" s="27"/>
      <c r="C457" s="110"/>
      <c r="D457" s="110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12.75" customHeight="1" x14ac:dyDescent="0.3">
      <c r="A458" s="27"/>
      <c r="B458" s="27"/>
      <c r="C458" s="110"/>
      <c r="D458" s="110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12.75" customHeight="1" x14ac:dyDescent="0.3">
      <c r="A459" s="27"/>
      <c r="B459" s="27"/>
      <c r="C459" s="110"/>
      <c r="D459" s="110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12.75" customHeight="1" x14ac:dyDescent="0.3">
      <c r="A460" s="27"/>
      <c r="B460" s="27"/>
      <c r="C460" s="110"/>
      <c r="D460" s="110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12.75" customHeight="1" x14ac:dyDescent="0.3">
      <c r="A461" s="27"/>
      <c r="B461" s="27"/>
      <c r="C461" s="110"/>
      <c r="D461" s="110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12.75" customHeight="1" x14ac:dyDescent="0.3">
      <c r="A462" s="27"/>
      <c r="B462" s="27"/>
      <c r="C462" s="110"/>
      <c r="D462" s="110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12.75" customHeight="1" x14ac:dyDescent="0.3">
      <c r="A463" s="27"/>
      <c r="B463" s="27"/>
      <c r="C463" s="110"/>
      <c r="D463" s="110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12.75" customHeight="1" x14ac:dyDescent="0.3">
      <c r="A464" s="27"/>
      <c r="B464" s="27"/>
      <c r="C464" s="110"/>
      <c r="D464" s="110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ht="12.75" customHeight="1" x14ac:dyDescent="0.3">
      <c r="A465" s="27"/>
      <c r="B465" s="27"/>
      <c r="C465" s="110"/>
      <c r="D465" s="110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ht="12.75" customHeight="1" x14ac:dyDescent="0.3">
      <c r="A466" s="27"/>
      <c r="B466" s="27"/>
      <c r="C466" s="110"/>
      <c r="D466" s="110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ht="12.75" customHeight="1" x14ac:dyDescent="0.3">
      <c r="A467" s="27"/>
      <c r="B467" s="27"/>
      <c r="C467" s="110"/>
      <c r="D467" s="110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1:28" ht="12.75" customHeight="1" x14ac:dyDescent="0.3">
      <c r="A468" s="27"/>
      <c r="B468" s="27"/>
      <c r="C468" s="110"/>
      <c r="D468" s="110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1:28" ht="12.75" customHeight="1" x14ac:dyDescent="0.3">
      <c r="A469" s="27"/>
      <c r="B469" s="27"/>
      <c r="C469" s="110"/>
      <c r="D469" s="110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1:28" ht="12.75" customHeight="1" x14ac:dyDescent="0.3">
      <c r="A470" s="27"/>
      <c r="B470" s="27"/>
      <c r="C470" s="110"/>
      <c r="D470" s="110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1:28" ht="12.75" customHeight="1" x14ac:dyDescent="0.3">
      <c r="A471" s="27"/>
      <c r="B471" s="27"/>
      <c r="C471" s="110"/>
      <c r="D471" s="110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1:28" ht="12.75" customHeight="1" x14ac:dyDescent="0.3">
      <c r="A472" s="27"/>
      <c r="B472" s="27"/>
      <c r="C472" s="110"/>
      <c r="D472" s="110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1:28" ht="12.75" customHeight="1" x14ac:dyDescent="0.3">
      <c r="A473" s="27"/>
      <c r="B473" s="27"/>
      <c r="C473" s="110"/>
      <c r="D473" s="110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1:28" ht="12.75" customHeight="1" x14ac:dyDescent="0.3">
      <c r="A474" s="27"/>
      <c r="B474" s="27"/>
      <c r="C474" s="110"/>
      <c r="D474" s="110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1:28" ht="12.75" customHeight="1" x14ac:dyDescent="0.3">
      <c r="A475" s="27"/>
      <c r="B475" s="27"/>
      <c r="C475" s="110"/>
      <c r="D475" s="110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1:28" ht="12.75" customHeight="1" x14ac:dyDescent="0.3">
      <c r="A476" s="27"/>
      <c r="B476" s="27"/>
      <c r="C476" s="110"/>
      <c r="D476" s="110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1:28" ht="12.75" customHeight="1" x14ac:dyDescent="0.3">
      <c r="A477" s="27"/>
      <c r="B477" s="27"/>
      <c r="C477" s="110"/>
      <c r="D477" s="110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1:28" ht="12.75" customHeight="1" x14ac:dyDescent="0.3">
      <c r="A478" s="27"/>
      <c r="B478" s="27"/>
      <c r="C478" s="110"/>
      <c r="D478" s="110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1:28" ht="12.75" customHeight="1" x14ac:dyDescent="0.3">
      <c r="A479" s="27"/>
      <c r="B479" s="27"/>
      <c r="C479" s="110"/>
      <c r="D479" s="110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1:28" ht="12.75" customHeight="1" x14ac:dyDescent="0.3">
      <c r="A480" s="27"/>
      <c r="B480" s="27"/>
      <c r="C480" s="110"/>
      <c r="D480" s="110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1:28" ht="12.75" customHeight="1" x14ac:dyDescent="0.3">
      <c r="A481" s="27"/>
      <c r="B481" s="27"/>
      <c r="C481" s="110"/>
      <c r="D481" s="110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1:28" ht="12.75" customHeight="1" x14ac:dyDescent="0.3">
      <c r="A482" s="27"/>
      <c r="B482" s="27"/>
      <c r="C482" s="110"/>
      <c r="D482" s="110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1:28" ht="12.75" customHeight="1" x14ac:dyDescent="0.3">
      <c r="A483" s="27"/>
      <c r="B483" s="27"/>
      <c r="C483" s="110"/>
      <c r="D483" s="110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1:28" ht="12.75" customHeight="1" x14ac:dyDescent="0.3">
      <c r="A484" s="27"/>
      <c r="B484" s="27"/>
      <c r="C484" s="110"/>
      <c r="D484" s="110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1:28" ht="12.75" customHeight="1" x14ac:dyDescent="0.3">
      <c r="A485" s="27"/>
      <c r="B485" s="27"/>
      <c r="C485" s="110"/>
      <c r="D485" s="110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:28" ht="12.75" customHeight="1" x14ac:dyDescent="0.3">
      <c r="A486" s="27"/>
      <c r="B486" s="27"/>
      <c r="C486" s="110"/>
      <c r="D486" s="110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1:28" ht="12.75" customHeight="1" x14ac:dyDescent="0.3">
      <c r="A487" s="27"/>
      <c r="B487" s="27"/>
      <c r="C487" s="110"/>
      <c r="D487" s="110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1:28" ht="12.75" customHeight="1" x14ac:dyDescent="0.3">
      <c r="A488" s="27"/>
      <c r="B488" s="27"/>
      <c r="C488" s="110"/>
      <c r="D488" s="110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1:28" ht="12.75" customHeight="1" x14ac:dyDescent="0.3">
      <c r="A489" s="27"/>
      <c r="B489" s="27"/>
      <c r="C489" s="110"/>
      <c r="D489" s="110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1:28" ht="12.75" customHeight="1" x14ac:dyDescent="0.3">
      <c r="A490" s="27"/>
      <c r="B490" s="27"/>
      <c r="C490" s="110"/>
      <c r="D490" s="110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1:28" ht="12.75" customHeight="1" x14ac:dyDescent="0.3">
      <c r="A491" s="27"/>
      <c r="B491" s="27"/>
      <c r="C491" s="110"/>
      <c r="D491" s="110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1:28" ht="12.75" customHeight="1" x14ac:dyDescent="0.3">
      <c r="A492" s="27"/>
      <c r="B492" s="27"/>
      <c r="C492" s="110"/>
      <c r="D492" s="110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1:28" ht="12.75" customHeight="1" x14ac:dyDescent="0.3">
      <c r="A493" s="27"/>
      <c r="B493" s="27"/>
      <c r="C493" s="110"/>
      <c r="D493" s="110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:28" ht="12.75" customHeight="1" x14ac:dyDescent="0.3">
      <c r="A494" s="27"/>
      <c r="B494" s="27"/>
      <c r="C494" s="110"/>
      <c r="D494" s="110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1:28" ht="12.75" customHeight="1" x14ac:dyDescent="0.3">
      <c r="A495" s="27"/>
      <c r="B495" s="27"/>
      <c r="C495" s="110"/>
      <c r="D495" s="110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1:28" ht="12.75" customHeight="1" x14ac:dyDescent="0.3">
      <c r="A496" s="27"/>
      <c r="B496" s="27"/>
      <c r="C496" s="110"/>
      <c r="D496" s="110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1:28" ht="12.75" customHeight="1" x14ac:dyDescent="0.3">
      <c r="A497" s="27"/>
      <c r="B497" s="27"/>
      <c r="C497" s="110"/>
      <c r="D497" s="110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1:28" ht="12.75" customHeight="1" x14ac:dyDescent="0.3">
      <c r="A498" s="27"/>
      <c r="B498" s="27"/>
      <c r="C498" s="110"/>
      <c r="D498" s="110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:28" ht="12.75" customHeight="1" x14ac:dyDescent="0.3">
      <c r="A499" s="27"/>
      <c r="B499" s="27"/>
      <c r="C499" s="110"/>
      <c r="D499" s="110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1:28" ht="12.75" customHeight="1" x14ac:dyDescent="0.3">
      <c r="A500" s="27"/>
      <c r="B500" s="27"/>
      <c r="C500" s="110"/>
      <c r="D500" s="110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1:28" ht="12.75" customHeight="1" x14ac:dyDescent="0.3">
      <c r="A501" s="27"/>
      <c r="B501" s="27"/>
      <c r="C501" s="110"/>
      <c r="D501" s="110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1:28" ht="12.75" customHeight="1" x14ac:dyDescent="0.3">
      <c r="A502" s="27"/>
      <c r="B502" s="27"/>
      <c r="C502" s="110"/>
      <c r="D502" s="110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1:28" ht="12.75" customHeight="1" x14ac:dyDescent="0.3">
      <c r="A503" s="27"/>
      <c r="B503" s="27"/>
      <c r="C503" s="110"/>
      <c r="D503" s="110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1:28" ht="12.75" customHeight="1" x14ac:dyDescent="0.3">
      <c r="A504" s="27"/>
      <c r="B504" s="27"/>
      <c r="C504" s="110"/>
      <c r="D504" s="110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1:28" ht="12.75" customHeight="1" x14ac:dyDescent="0.3">
      <c r="A505" s="27"/>
      <c r="B505" s="27"/>
      <c r="C505" s="110"/>
      <c r="D505" s="110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1:28" ht="12.75" customHeight="1" x14ac:dyDescent="0.3">
      <c r="A506" s="27"/>
      <c r="B506" s="27"/>
      <c r="C506" s="110"/>
      <c r="D506" s="110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1:28" ht="12.75" customHeight="1" x14ac:dyDescent="0.3">
      <c r="A507" s="27"/>
      <c r="B507" s="27"/>
      <c r="C507" s="110"/>
      <c r="D507" s="110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1:28" ht="12.75" customHeight="1" x14ac:dyDescent="0.3">
      <c r="A508" s="27"/>
      <c r="B508" s="27"/>
      <c r="C508" s="110"/>
      <c r="D508" s="110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1:28" ht="12.75" customHeight="1" x14ac:dyDescent="0.3">
      <c r="A509" s="27"/>
      <c r="B509" s="27"/>
      <c r="C509" s="110"/>
      <c r="D509" s="110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1:28" ht="12.75" customHeight="1" x14ac:dyDescent="0.3">
      <c r="A510" s="27"/>
      <c r="B510" s="27"/>
      <c r="C510" s="110"/>
      <c r="D510" s="110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1:28" ht="12.75" customHeight="1" x14ac:dyDescent="0.3">
      <c r="A511" s="27"/>
      <c r="B511" s="27"/>
      <c r="C511" s="110"/>
      <c r="D511" s="110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1:28" ht="12.75" customHeight="1" x14ac:dyDescent="0.3">
      <c r="A512" s="27"/>
      <c r="B512" s="27"/>
      <c r="C512" s="110"/>
      <c r="D512" s="110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1:28" ht="12.75" customHeight="1" x14ac:dyDescent="0.3">
      <c r="A513" s="27"/>
      <c r="B513" s="27"/>
      <c r="C513" s="110"/>
      <c r="D513" s="110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1:28" ht="12.75" customHeight="1" x14ac:dyDescent="0.3">
      <c r="A514" s="27"/>
      <c r="B514" s="27"/>
      <c r="C514" s="110"/>
      <c r="D514" s="110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1:28" ht="12.75" customHeight="1" x14ac:dyDescent="0.3">
      <c r="A515" s="27"/>
      <c r="B515" s="27"/>
      <c r="C515" s="110"/>
      <c r="D515" s="110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1:28" ht="12.75" customHeight="1" x14ac:dyDescent="0.3">
      <c r="A516" s="27"/>
      <c r="B516" s="27"/>
      <c r="C516" s="110"/>
      <c r="D516" s="110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1:28" ht="12.75" customHeight="1" x14ac:dyDescent="0.3">
      <c r="A517" s="27"/>
      <c r="B517" s="27"/>
      <c r="C517" s="110"/>
      <c r="D517" s="110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1:28" ht="12.75" customHeight="1" x14ac:dyDescent="0.3">
      <c r="A518" s="27"/>
      <c r="B518" s="27"/>
      <c r="C518" s="110"/>
      <c r="D518" s="110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1:28" ht="12.75" customHeight="1" x14ac:dyDescent="0.3">
      <c r="A519" s="27"/>
      <c r="B519" s="27"/>
      <c r="C519" s="110"/>
      <c r="D519" s="110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1:28" ht="12.75" customHeight="1" x14ac:dyDescent="0.3">
      <c r="A520" s="27"/>
      <c r="B520" s="27"/>
      <c r="C520" s="110"/>
      <c r="D520" s="110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1:28" ht="12.75" customHeight="1" x14ac:dyDescent="0.3">
      <c r="A521" s="27"/>
      <c r="B521" s="27"/>
      <c r="C521" s="110"/>
      <c r="D521" s="110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1:28" ht="12.75" customHeight="1" x14ac:dyDescent="0.3">
      <c r="A522" s="27"/>
      <c r="B522" s="27"/>
      <c r="C522" s="110"/>
      <c r="D522" s="110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1:28" ht="12.75" customHeight="1" x14ac:dyDescent="0.3">
      <c r="A523" s="27"/>
      <c r="B523" s="27"/>
      <c r="C523" s="110"/>
      <c r="D523" s="110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1:28" ht="12.75" customHeight="1" x14ac:dyDescent="0.3">
      <c r="A524" s="27"/>
      <c r="B524" s="27"/>
      <c r="C524" s="110"/>
      <c r="D524" s="110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1:28" ht="12.75" customHeight="1" x14ac:dyDescent="0.3">
      <c r="A525" s="27"/>
      <c r="B525" s="27"/>
      <c r="C525" s="110"/>
      <c r="D525" s="110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1:28" ht="12.75" customHeight="1" x14ac:dyDescent="0.3">
      <c r="A526" s="27"/>
      <c r="B526" s="27"/>
      <c r="C526" s="110"/>
      <c r="D526" s="110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1:28" ht="12.75" customHeight="1" x14ac:dyDescent="0.3">
      <c r="A527" s="27"/>
      <c r="B527" s="27"/>
      <c r="C527" s="110"/>
      <c r="D527" s="110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1:28" ht="12.75" customHeight="1" x14ac:dyDescent="0.3">
      <c r="A528" s="27"/>
      <c r="B528" s="27"/>
      <c r="C528" s="110"/>
      <c r="D528" s="110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1:28" ht="12.75" customHeight="1" x14ac:dyDescent="0.3">
      <c r="A529" s="27"/>
      <c r="B529" s="27"/>
      <c r="C529" s="110"/>
      <c r="D529" s="110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1:28" ht="12.75" customHeight="1" x14ac:dyDescent="0.3">
      <c r="A530" s="27"/>
      <c r="B530" s="27"/>
      <c r="C530" s="110"/>
      <c r="D530" s="110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1:28" ht="12.75" customHeight="1" x14ac:dyDescent="0.3">
      <c r="A531" s="27"/>
      <c r="B531" s="27"/>
      <c r="C531" s="110"/>
      <c r="D531" s="110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1:28" ht="12.75" customHeight="1" x14ac:dyDescent="0.3">
      <c r="A532" s="27"/>
      <c r="B532" s="27"/>
      <c r="C532" s="110"/>
      <c r="D532" s="110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1:28" ht="12.75" customHeight="1" x14ac:dyDescent="0.3">
      <c r="A533" s="27"/>
      <c r="B533" s="27"/>
      <c r="C533" s="110"/>
      <c r="D533" s="110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1:28" ht="12.75" customHeight="1" x14ac:dyDescent="0.3">
      <c r="A534" s="27"/>
      <c r="B534" s="27"/>
      <c r="C534" s="110"/>
      <c r="D534" s="110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1:28" ht="12.75" customHeight="1" x14ac:dyDescent="0.3">
      <c r="A535" s="27"/>
      <c r="B535" s="27"/>
      <c r="C535" s="110"/>
      <c r="D535" s="110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1:28" ht="12.75" customHeight="1" x14ac:dyDescent="0.3">
      <c r="A536" s="27"/>
      <c r="B536" s="27"/>
      <c r="C536" s="110"/>
      <c r="D536" s="110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1:28" ht="12.75" customHeight="1" x14ac:dyDescent="0.3">
      <c r="A537" s="27"/>
      <c r="B537" s="27"/>
      <c r="C537" s="110"/>
      <c r="D537" s="110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1:28" ht="12.75" customHeight="1" x14ac:dyDescent="0.3">
      <c r="A538" s="27"/>
      <c r="B538" s="27"/>
      <c r="C538" s="110"/>
      <c r="D538" s="110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1:28" ht="12.75" customHeight="1" x14ac:dyDescent="0.3">
      <c r="A539" s="27"/>
      <c r="B539" s="27"/>
      <c r="C539" s="110"/>
      <c r="D539" s="110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1:28" ht="12.75" customHeight="1" x14ac:dyDescent="0.3">
      <c r="A540" s="27"/>
      <c r="B540" s="27"/>
      <c r="C540" s="110"/>
      <c r="D540" s="110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1:28" ht="12.75" customHeight="1" x14ac:dyDescent="0.3">
      <c r="A541" s="27"/>
      <c r="B541" s="27"/>
      <c r="C541" s="110"/>
      <c r="D541" s="110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1:28" ht="12.75" customHeight="1" x14ac:dyDescent="0.3">
      <c r="A542" s="27"/>
      <c r="B542" s="27"/>
      <c r="C542" s="110"/>
      <c r="D542" s="110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1:28" ht="12.75" customHeight="1" x14ac:dyDescent="0.3">
      <c r="A543" s="27"/>
      <c r="B543" s="27"/>
      <c r="C543" s="110"/>
      <c r="D543" s="110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1:28" ht="12.75" customHeight="1" x14ac:dyDescent="0.3">
      <c r="A544" s="27"/>
      <c r="B544" s="27"/>
      <c r="C544" s="110"/>
      <c r="D544" s="110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1:28" ht="12.75" customHeight="1" x14ac:dyDescent="0.3">
      <c r="A545" s="27"/>
      <c r="B545" s="27"/>
      <c r="C545" s="110"/>
      <c r="D545" s="110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1:28" ht="12.75" customHeight="1" x14ac:dyDescent="0.3">
      <c r="A546" s="27"/>
      <c r="B546" s="27"/>
      <c r="C546" s="110"/>
      <c r="D546" s="110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1:28" ht="12.75" customHeight="1" x14ac:dyDescent="0.3">
      <c r="A547" s="27"/>
      <c r="B547" s="27"/>
      <c r="C547" s="110"/>
      <c r="D547" s="110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1:28" ht="12.75" customHeight="1" x14ac:dyDescent="0.3">
      <c r="A548" s="27"/>
      <c r="B548" s="27"/>
      <c r="C548" s="110"/>
      <c r="D548" s="110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1:28" ht="12.75" customHeight="1" x14ac:dyDescent="0.3">
      <c r="A549" s="27"/>
      <c r="B549" s="27"/>
      <c r="C549" s="110"/>
      <c r="D549" s="110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1:28" ht="12.75" customHeight="1" x14ac:dyDescent="0.3">
      <c r="A550" s="27"/>
      <c r="B550" s="27"/>
      <c r="C550" s="110"/>
      <c r="D550" s="110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1:28" ht="12.75" customHeight="1" x14ac:dyDescent="0.3">
      <c r="A551" s="27"/>
      <c r="B551" s="27"/>
      <c r="C551" s="110"/>
      <c r="D551" s="110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1:28" ht="12.75" customHeight="1" x14ac:dyDescent="0.3">
      <c r="A552" s="27"/>
      <c r="B552" s="27"/>
      <c r="C552" s="110"/>
      <c r="D552" s="110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1:28" ht="12.75" customHeight="1" x14ac:dyDescent="0.3">
      <c r="A553" s="27"/>
      <c r="B553" s="27"/>
      <c r="C553" s="110"/>
      <c r="D553" s="110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1:28" ht="12.75" customHeight="1" x14ac:dyDescent="0.3">
      <c r="A554" s="27"/>
      <c r="B554" s="27"/>
      <c r="C554" s="110"/>
      <c r="D554" s="110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1:28" ht="12.75" customHeight="1" x14ac:dyDescent="0.3">
      <c r="A555" s="27"/>
      <c r="B555" s="27"/>
      <c r="C555" s="110"/>
      <c r="D555" s="110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1:28" ht="12.75" customHeight="1" x14ac:dyDescent="0.3">
      <c r="A556" s="27"/>
      <c r="B556" s="27"/>
      <c r="C556" s="110"/>
      <c r="D556" s="110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1:28" ht="12.75" customHeight="1" x14ac:dyDescent="0.3">
      <c r="A557" s="27"/>
      <c r="B557" s="27"/>
      <c r="C557" s="110"/>
      <c r="D557" s="110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1:28" ht="12.75" customHeight="1" x14ac:dyDescent="0.3">
      <c r="A558" s="27"/>
      <c r="B558" s="27"/>
      <c r="C558" s="110"/>
      <c r="D558" s="110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1:28" ht="12.75" customHeight="1" x14ac:dyDescent="0.3">
      <c r="A559" s="27"/>
      <c r="B559" s="27"/>
      <c r="C559" s="110"/>
      <c r="D559" s="110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1:28" ht="12.75" customHeight="1" x14ac:dyDescent="0.3">
      <c r="A560" s="27"/>
      <c r="B560" s="27"/>
      <c r="C560" s="110"/>
      <c r="D560" s="110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1:28" ht="12.75" customHeight="1" x14ac:dyDescent="0.3">
      <c r="A561" s="27"/>
      <c r="B561" s="27"/>
      <c r="C561" s="110"/>
      <c r="D561" s="110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1:28" ht="12.75" customHeight="1" x14ac:dyDescent="0.3">
      <c r="A562" s="27"/>
      <c r="B562" s="27"/>
      <c r="C562" s="110"/>
      <c r="D562" s="110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1:28" ht="12.75" customHeight="1" x14ac:dyDescent="0.3">
      <c r="A563" s="27"/>
      <c r="B563" s="27"/>
      <c r="C563" s="110"/>
      <c r="D563" s="110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1:28" ht="12.75" customHeight="1" x14ac:dyDescent="0.3">
      <c r="A564" s="27"/>
      <c r="B564" s="27"/>
      <c r="C564" s="110"/>
      <c r="D564" s="110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1:28" ht="12.75" customHeight="1" x14ac:dyDescent="0.3">
      <c r="A565" s="27"/>
      <c r="B565" s="27"/>
      <c r="C565" s="110"/>
      <c r="D565" s="110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1:28" ht="12.75" customHeight="1" x14ac:dyDescent="0.3">
      <c r="A566" s="27"/>
      <c r="B566" s="27"/>
      <c r="C566" s="110"/>
      <c r="D566" s="110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1:28" ht="12.75" customHeight="1" x14ac:dyDescent="0.3">
      <c r="A567" s="27"/>
      <c r="B567" s="27"/>
      <c r="C567" s="110"/>
      <c r="D567" s="110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1:28" ht="12.75" customHeight="1" x14ac:dyDescent="0.3">
      <c r="A568" s="27"/>
      <c r="B568" s="27"/>
      <c r="C568" s="110"/>
      <c r="D568" s="110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1:28" ht="12.75" customHeight="1" x14ac:dyDescent="0.3">
      <c r="A569" s="27"/>
      <c r="B569" s="27"/>
      <c r="C569" s="110"/>
      <c r="D569" s="110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1:28" ht="12.75" customHeight="1" x14ac:dyDescent="0.3">
      <c r="A570" s="27"/>
      <c r="B570" s="27"/>
      <c r="C570" s="110"/>
      <c r="D570" s="110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1:28" ht="12.75" customHeight="1" x14ac:dyDescent="0.3">
      <c r="A571" s="27"/>
      <c r="B571" s="27"/>
      <c r="C571" s="110"/>
      <c r="D571" s="110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1:28" ht="12.75" customHeight="1" x14ac:dyDescent="0.3">
      <c r="A572" s="27"/>
      <c r="B572" s="27"/>
      <c r="C572" s="110"/>
      <c r="D572" s="110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1:28" ht="12.75" customHeight="1" x14ac:dyDescent="0.3">
      <c r="A573" s="27"/>
      <c r="B573" s="27"/>
      <c r="C573" s="110"/>
      <c r="D573" s="110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1:28" ht="12.75" customHeight="1" x14ac:dyDescent="0.3">
      <c r="A574" s="27"/>
      <c r="B574" s="27"/>
      <c r="C574" s="110"/>
      <c r="D574" s="110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1:28" ht="12.75" customHeight="1" x14ac:dyDescent="0.3">
      <c r="A575" s="27"/>
      <c r="B575" s="27"/>
      <c r="C575" s="110"/>
      <c r="D575" s="110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1:28" ht="12.75" customHeight="1" x14ac:dyDescent="0.3">
      <c r="A576" s="27"/>
      <c r="B576" s="27"/>
      <c r="C576" s="110"/>
      <c r="D576" s="110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1:28" ht="12.75" customHeight="1" x14ac:dyDescent="0.3">
      <c r="A577" s="27"/>
      <c r="B577" s="27"/>
      <c r="C577" s="110"/>
      <c r="D577" s="110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1:28" ht="12.75" customHeight="1" x14ac:dyDescent="0.3">
      <c r="A578" s="27"/>
      <c r="B578" s="27"/>
      <c r="C578" s="110"/>
      <c r="D578" s="110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1:28" ht="12.75" customHeight="1" x14ac:dyDescent="0.3">
      <c r="A579" s="27"/>
      <c r="B579" s="27"/>
      <c r="C579" s="110"/>
      <c r="D579" s="110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1:28" ht="12.75" customHeight="1" x14ac:dyDescent="0.3">
      <c r="A580" s="27"/>
      <c r="B580" s="27"/>
      <c r="C580" s="110"/>
      <c r="D580" s="110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1:28" ht="12.75" customHeight="1" x14ac:dyDescent="0.3">
      <c r="A581" s="27"/>
      <c r="B581" s="27"/>
      <c r="C581" s="110"/>
      <c r="D581" s="110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1:28" ht="12.75" customHeight="1" x14ac:dyDescent="0.3">
      <c r="A582" s="27"/>
      <c r="B582" s="27"/>
      <c r="C582" s="110"/>
      <c r="D582" s="110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1:28" ht="12.75" customHeight="1" x14ac:dyDescent="0.3">
      <c r="A583" s="27"/>
      <c r="B583" s="27"/>
      <c r="C583" s="110"/>
      <c r="D583" s="110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1:28" ht="12.75" customHeight="1" x14ac:dyDescent="0.3">
      <c r="A584" s="27"/>
      <c r="B584" s="27"/>
      <c r="C584" s="110"/>
      <c r="D584" s="110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1:28" ht="12.75" customHeight="1" x14ac:dyDescent="0.3">
      <c r="A585" s="27"/>
      <c r="B585" s="27"/>
      <c r="C585" s="110"/>
      <c r="D585" s="110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1:28" ht="12.75" customHeight="1" x14ac:dyDescent="0.3">
      <c r="A586" s="27"/>
      <c r="B586" s="27"/>
      <c r="C586" s="110"/>
      <c r="D586" s="110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1:28" ht="12.75" customHeight="1" x14ac:dyDescent="0.3">
      <c r="A587" s="27"/>
      <c r="B587" s="27"/>
      <c r="C587" s="110"/>
      <c r="D587" s="110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1:28" ht="12.75" customHeight="1" x14ac:dyDescent="0.3">
      <c r="A588" s="27"/>
      <c r="B588" s="27"/>
      <c r="C588" s="110"/>
      <c r="D588" s="110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1:28" ht="12.75" customHeight="1" x14ac:dyDescent="0.3">
      <c r="A589" s="27"/>
      <c r="B589" s="27"/>
      <c r="C589" s="110"/>
      <c r="D589" s="110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1:28" ht="12.75" customHeight="1" x14ac:dyDescent="0.3">
      <c r="A590" s="27"/>
      <c r="B590" s="27"/>
      <c r="C590" s="110"/>
      <c r="D590" s="110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  <row r="591" spans="1:28" ht="12.75" customHeight="1" x14ac:dyDescent="0.3">
      <c r="A591" s="27"/>
      <c r="B591" s="27"/>
      <c r="C591" s="110"/>
      <c r="D591" s="110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</row>
    <row r="592" spans="1:28" ht="12.75" customHeight="1" x14ac:dyDescent="0.3">
      <c r="A592" s="27"/>
      <c r="B592" s="27"/>
      <c r="C592" s="110"/>
      <c r="D592" s="110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</row>
    <row r="593" spans="1:28" ht="12.75" customHeight="1" x14ac:dyDescent="0.3">
      <c r="A593" s="27"/>
      <c r="B593" s="27"/>
      <c r="C593" s="110"/>
      <c r="D593" s="110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</row>
    <row r="594" spans="1:28" ht="12.75" customHeight="1" x14ac:dyDescent="0.3">
      <c r="A594" s="27"/>
      <c r="B594" s="27"/>
      <c r="C594" s="110"/>
      <c r="D594" s="110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</row>
    <row r="595" spans="1:28" ht="12.75" customHeight="1" x14ac:dyDescent="0.3">
      <c r="A595" s="27"/>
      <c r="B595" s="27"/>
      <c r="C595" s="110"/>
      <c r="D595" s="110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</row>
    <row r="596" spans="1:28" ht="12.75" customHeight="1" x14ac:dyDescent="0.3">
      <c r="A596" s="27"/>
      <c r="B596" s="27"/>
      <c r="C596" s="110"/>
      <c r="D596" s="110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</row>
    <row r="597" spans="1:28" ht="12.75" customHeight="1" x14ac:dyDescent="0.3">
      <c r="A597" s="27"/>
      <c r="B597" s="27"/>
      <c r="C597" s="110"/>
      <c r="D597" s="110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</row>
    <row r="598" spans="1:28" ht="12.75" customHeight="1" x14ac:dyDescent="0.3">
      <c r="A598" s="27"/>
      <c r="B598" s="27"/>
      <c r="C598" s="110"/>
      <c r="D598" s="110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</row>
    <row r="599" spans="1:28" ht="12.75" customHeight="1" x14ac:dyDescent="0.3">
      <c r="A599" s="27"/>
      <c r="B599" s="27"/>
      <c r="C599" s="110"/>
      <c r="D599" s="110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</row>
    <row r="600" spans="1:28" ht="12.75" customHeight="1" x14ac:dyDescent="0.3">
      <c r="A600" s="27"/>
      <c r="B600" s="27"/>
      <c r="C600" s="110"/>
      <c r="D600" s="110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</row>
    <row r="601" spans="1:28" ht="12.75" customHeight="1" x14ac:dyDescent="0.3">
      <c r="A601" s="27"/>
      <c r="B601" s="27"/>
      <c r="C601" s="110"/>
      <c r="D601" s="110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</row>
    <row r="602" spans="1:28" ht="12.75" customHeight="1" x14ac:dyDescent="0.3">
      <c r="A602" s="27"/>
      <c r="B602" s="27"/>
      <c r="C602" s="110"/>
      <c r="D602" s="110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</row>
    <row r="603" spans="1:28" ht="12.75" customHeight="1" x14ac:dyDescent="0.3">
      <c r="A603" s="27"/>
      <c r="B603" s="27"/>
      <c r="C603" s="110"/>
      <c r="D603" s="110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</row>
    <row r="604" spans="1:28" ht="12.75" customHeight="1" x14ac:dyDescent="0.3">
      <c r="A604" s="27"/>
      <c r="B604" s="27"/>
      <c r="C604" s="110"/>
      <c r="D604" s="110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</row>
    <row r="605" spans="1:28" ht="12.75" customHeight="1" x14ac:dyDescent="0.3">
      <c r="A605" s="27"/>
      <c r="B605" s="27"/>
      <c r="C605" s="110"/>
      <c r="D605" s="110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</row>
    <row r="606" spans="1:28" ht="12.75" customHeight="1" x14ac:dyDescent="0.3">
      <c r="A606" s="27"/>
      <c r="B606" s="27"/>
      <c r="C606" s="110"/>
      <c r="D606" s="110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</row>
    <row r="607" spans="1:28" ht="12.75" customHeight="1" x14ac:dyDescent="0.3">
      <c r="A607" s="27"/>
      <c r="B607" s="27"/>
      <c r="C607" s="110"/>
      <c r="D607" s="110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</row>
    <row r="608" spans="1:28" ht="12.75" customHeight="1" x14ac:dyDescent="0.3">
      <c r="A608" s="27"/>
      <c r="B608" s="27"/>
      <c r="C608" s="110"/>
      <c r="D608" s="110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</row>
    <row r="609" spans="1:28" ht="12.75" customHeight="1" x14ac:dyDescent="0.3">
      <c r="A609" s="27"/>
      <c r="B609" s="27"/>
      <c r="C609" s="110"/>
      <c r="D609" s="110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</row>
    <row r="610" spans="1:28" ht="12.75" customHeight="1" x14ac:dyDescent="0.3">
      <c r="A610" s="27"/>
      <c r="B610" s="27"/>
      <c r="C610" s="110"/>
      <c r="D610" s="110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</row>
    <row r="611" spans="1:28" ht="12.75" customHeight="1" x14ac:dyDescent="0.3">
      <c r="A611" s="27"/>
      <c r="B611" s="27"/>
      <c r="C611" s="110"/>
      <c r="D611" s="110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</row>
    <row r="612" spans="1:28" ht="12.75" customHeight="1" x14ac:dyDescent="0.3">
      <c r="A612" s="27"/>
      <c r="B612" s="27"/>
      <c r="C612" s="110"/>
      <c r="D612" s="110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</row>
    <row r="613" spans="1:28" ht="12.75" customHeight="1" x14ac:dyDescent="0.3">
      <c r="A613" s="27"/>
      <c r="B613" s="27"/>
      <c r="C613" s="110"/>
      <c r="D613" s="110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</row>
    <row r="614" spans="1:28" ht="12.75" customHeight="1" x14ac:dyDescent="0.3">
      <c r="A614" s="27"/>
      <c r="B614" s="27"/>
      <c r="C614" s="110"/>
      <c r="D614" s="110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</row>
    <row r="615" spans="1:28" ht="12.75" customHeight="1" x14ac:dyDescent="0.3">
      <c r="A615" s="27"/>
      <c r="B615" s="27"/>
      <c r="C615" s="110"/>
      <c r="D615" s="110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</row>
    <row r="616" spans="1:28" ht="12.75" customHeight="1" x14ac:dyDescent="0.3">
      <c r="A616" s="27"/>
      <c r="B616" s="27"/>
      <c r="C616" s="110"/>
      <c r="D616" s="110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</row>
    <row r="617" spans="1:28" ht="12.75" customHeight="1" x14ac:dyDescent="0.3">
      <c r="A617" s="27"/>
      <c r="B617" s="27"/>
      <c r="C617" s="110"/>
      <c r="D617" s="110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</row>
    <row r="618" spans="1:28" ht="12.75" customHeight="1" x14ac:dyDescent="0.3">
      <c r="A618" s="27"/>
      <c r="B618" s="27"/>
      <c r="C618" s="110"/>
      <c r="D618" s="110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</row>
    <row r="619" spans="1:28" ht="12.75" customHeight="1" x14ac:dyDescent="0.3">
      <c r="A619" s="27"/>
      <c r="B619" s="27"/>
      <c r="C619" s="110"/>
      <c r="D619" s="110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</row>
    <row r="620" spans="1:28" ht="12.75" customHeight="1" x14ac:dyDescent="0.3">
      <c r="A620" s="27"/>
      <c r="B620" s="27"/>
      <c r="C620" s="110"/>
      <c r="D620" s="110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</row>
    <row r="621" spans="1:28" ht="12.75" customHeight="1" x14ac:dyDescent="0.3">
      <c r="A621" s="27"/>
      <c r="B621" s="27"/>
      <c r="C621" s="110"/>
      <c r="D621" s="110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</row>
    <row r="622" spans="1:28" ht="12.75" customHeight="1" x14ac:dyDescent="0.3">
      <c r="A622" s="27"/>
      <c r="B622" s="27"/>
      <c r="C622" s="110"/>
      <c r="D622" s="110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</row>
    <row r="623" spans="1:28" ht="12.75" customHeight="1" x14ac:dyDescent="0.3">
      <c r="A623" s="27"/>
      <c r="B623" s="27"/>
      <c r="C623" s="110"/>
      <c r="D623" s="110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</row>
    <row r="624" spans="1:28" ht="12.75" customHeight="1" x14ac:dyDescent="0.3">
      <c r="A624" s="27"/>
      <c r="B624" s="27"/>
      <c r="C624" s="110"/>
      <c r="D624" s="110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</row>
    <row r="625" spans="1:28" ht="12.75" customHeight="1" x14ac:dyDescent="0.3">
      <c r="A625" s="27"/>
      <c r="B625" s="27"/>
      <c r="C625" s="110"/>
      <c r="D625" s="110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</row>
    <row r="626" spans="1:28" ht="12.75" customHeight="1" x14ac:dyDescent="0.3">
      <c r="A626" s="27"/>
      <c r="B626" s="27"/>
      <c r="C626" s="110"/>
      <c r="D626" s="110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</row>
    <row r="627" spans="1:28" ht="12.75" customHeight="1" x14ac:dyDescent="0.3">
      <c r="A627" s="27"/>
      <c r="B627" s="27"/>
      <c r="C627" s="110"/>
      <c r="D627" s="110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</row>
    <row r="628" spans="1:28" ht="12.75" customHeight="1" x14ac:dyDescent="0.3">
      <c r="A628" s="27"/>
      <c r="B628" s="27"/>
      <c r="C628" s="110"/>
      <c r="D628" s="110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</row>
    <row r="629" spans="1:28" ht="12.75" customHeight="1" x14ac:dyDescent="0.3">
      <c r="A629" s="27"/>
      <c r="B629" s="27"/>
      <c r="C629" s="110"/>
      <c r="D629" s="110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</row>
    <row r="630" spans="1:28" ht="12.75" customHeight="1" x14ac:dyDescent="0.3">
      <c r="A630" s="27"/>
      <c r="B630" s="27"/>
      <c r="C630" s="110"/>
      <c r="D630" s="110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</row>
    <row r="631" spans="1:28" ht="12.75" customHeight="1" x14ac:dyDescent="0.3">
      <c r="A631" s="27"/>
      <c r="B631" s="27"/>
      <c r="C631" s="110"/>
      <c r="D631" s="110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</row>
    <row r="632" spans="1:28" ht="12.75" customHeight="1" x14ac:dyDescent="0.3">
      <c r="A632" s="27"/>
      <c r="B632" s="27"/>
      <c r="C632" s="110"/>
      <c r="D632" s="110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</row>
    <row r="633" spans="1:28" ht="12.75" customHeight="1" x14ac:dyDescent="0.3">
      <c r="A633" s="27"/>
      <c r="B633" s="27"/>
      <c r="C633" s="110"/>
      <c r="D633" s="110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</row>
    <row r="634" spans="1:28" ht="12.75" customHeight="1" x14ac:dyDescent="0.3">
      <c r="A634" s="27"/>
      <c r="B634" s="27"/>
      <c r="C634" s="110"/>
      <c r="D634" s="110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</row>
    <row r="635" spans="1:28" ht="12.75" customHeight="1" x14ac:dyDescent="0.3">
      <c r="A635" s="27"/>
      <c r="B635" s="27"/>
      <c r="C635" s="110"/>
      <c r="D635" s="110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</row>
    <row r="636" spans="1:28" ht="12.75" customHeight="1" x14ac:dyDescent="0.3">
      <c r="A636" s="27"/>
      <c r="B636" s="27"/>
      <c r="C636" s="110"/>
      <c r="D636" s="110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</row>
    <row r="637" spans="1:28" ht="12.75" customHeight="1" x14ac:dyDescent="0.3">
      <c r="A637" s="27"/>
      <c r="B637" s="27"/>
      <c r="C637" s="110"/>
      <c r="D637" s="110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</row>
    <row r="638" spans="1:28" ht="12.75" customHeight="1" x14ac:dyDescent="0.3">
      <c r="A638" s="27"/>
      <c r="B638" s="27"/>
      <c r="C638" s="110"/>
      <c r="D638" s="110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</row>
    <row r="639" spans="1:28" ht="12.75" customHeight="1" x14ac:dyDescent="0.3">
      <c r="A639" s="27"/>
      <c r="B639" s="27"/>
      <c r="C639" s="110"/>
      <c r="D639" s="110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</row>
    <row r="640" spans="1:28" ht="12.75" customHeight="1" x14ac:dyDescent="0.3">
      <c r="A640" s="27"/>
      <c r="B640" s="27"/>
      <c r="C640" s="110"/>
      <c r="D640" s="110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</row>
    <row r="641" spans="1:28" ht="12.75" customHeight="1" x14ac:dyDescent="0.3">
      <c r="A641" s="27"/>
      <c r="B641" s="27"/>
      <c r="C641" s="110"/>
      <c r="D641" s="110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</row>
    <row r="642" spans="1:28" ht="12.75" customHeight="1" x14ac:dyDescent="0.3">
      <c r="A642" s="27"/>
      <c r="B642" s="27"/>
      <c r="C642" s="110"/>
      <c r="D642" s="110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</row>
    <row r="643" spans="1:28" ht="12.75" customHeight="1" x14ac:dyDescent="0.3">
      <c r="A643" s="27"/>
      <c r="B643" s="27"/>
      <c r="C643" s="110"/>
      <c r="D643" s="110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</row>
    <row r="644" spans="1:28" ht="12.75" customHeight="1" x14ac:dyDescent="0.3">
      <c r="A644" s="27"/>
      <c r="B644" s="27"/>
      <c r="C644" s="110"/>
      <c r="D644" s="110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</row>
    <row r="645" spans="1:28" ht="12.75" customHeight="1" x14ac:dyDescent="0.3">
      <c r="A645" s="27"/>
      <c r="B645" s="27"/>
      <c r="C645" s="110"/>
      <c r="D645" s="110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</row>
    <row r="646" spans="1:28" ht="12.75" customHeight="1" x14ac:dyDescent="0.3">
      <c r="A646" s="27"/>
      <c r="B646" s="27"/>
      <c r="C646" s="110"/>
      <c r="D646" s="110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</row>
    <row r="647" spans="1:28" ht="12.75" customHeight="1" x14ac:dyDescent="0.3">
      <c r="A647" s="27"/>
      <c r="B647" s="27"/>
      <c r="C647" s="110"/>
      <c r="D647" s="110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</row>
    <row r="648" spans="1:28" ht="12.75" customHeight="1" x14ac:dyDescent="0.3">
      <c r="A648" s="27"/>
      <c r="B648" s="27"/>
      <c r="C648" s="110"/>
      <c r="D648" s="110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</row>
    <row r="649" spans="1:28" ht="12.75" customHeight="1" x14ac:dyDescent="0.3">
      <c r="A649" s="27"/>
      <c r="B649" s="27"/>
      <c r="C649" s="110"/>
      <c r="D649" s="110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</row>
    <row r="650" spans="1:28" ht="12.75" customHeight="1" x14ac:dyDescent="0.3">
      <c r="A650" s="27"/>
      <c r="B650" s="27"/>
      <c r="C650" s="110"/>
      <c r="D650" s="110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</row>
    <row r="651" spans="1:28" ht="12.75" customHeight="1" x14ac:dyDescent="0.3">
      <c r="A651" s="27"/>
      <c r="B651" s="27"/>
      <c r="C651" s="110"/>
      <c r="D651" s="110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</row>
    <row r="652" spans="1:28" ht="12.75" customHeight="1" x14ac:dyDescent="0.3">
      <c r="A652" s="27"/>
      <c r="B652" s="27"/>
      <c r="C652" s="110"/>
      <c r="D652" s="110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</row>
    <row r="653" spans="1:28" ht="12.75" customHeight="1" x14ac:dyDescent="0.3">
      <c r="A653" s="27"/>
      <c r="B653" s="27"/>
      <c r="C653" s="110"/>
      <c r="D653" s="110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</row>
    <row r="654" spans="1:28" ht="12.75" customHeight="1" x14ac:dyDescent="0.3">
      <c r="A654" s="27"/>
      <c r="B654" s="27"/>
      <c r="C654" s="110"/>
      <c r="D654" s="110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</row>
    <row r="655" spans="1:28" ht="12.75" customHeight="1" x14ac:dyDescent="0.3">
      <c r="A655" s="27"/>
      <c r="B655" s="27"/>
      <c r="C655" s="110"/>
      <c r="D655" s="110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</row>
    <row r="656" spans="1:28" ht="12.75" customHeight="1" x14ac:dyDescent="0.3">
      <c r="A656" s="27"/>
      <c r="B656" s="27"/>
      <c r="C656" s="110"/>
      <c r="D656" s="110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</row>
    <row r="657" spans="1:28" ht="12.75" customHeight="1" x14ac:dyDescent="0.3">
      <c r="A657" s="27"/>
      <c r="B657" s="27"/>
      <c r="C657" s="110"/>
      <c r="D657" s="110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</row>
    <row r="658" spans="1:28" ht="12.75" customHeight="1" x14ac:dyDescent="0.3">
      <c r="A658" s="27"/>
      <c r="B658" s="27"/>
      <c r="C658" s="110"/>
      <c r="D658" s="110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</row>
    <row r="659" spans="1:28" ht="12.75" customHeight="1" x14ac:dyDescent="0.3">
      <c r="A659" s="27"/>
      <c r="B659" s="27"/>
      <c r="C659" s="110"/>
      <c r="D659" s="110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</row>
    <row r="660" spans="1:28" ht="12.75" customHeight="1" x14ac:dyDescent="0.3">
      <c r="A660" s="27"/>
      <c r="B660" s="27"/>
      <c r="C660" s="110"/>
      <c r="D660" s="110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</row>
    <row r="661" spans="1:28" ht="12.75" customHeight="1" x14ac:dyDescent="0.3">
      <c r="A661" s="27"/>
      <c r="B661" s="27"/>
      <c r="C661" s="110"/>
      <c r="D661" s="110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</row>
    <row r="662" spans="1:28" ht="12.75" customHeight="1" x14ac:dyDescent="0.3">
      <c r="A662" s="27"/>
      <c r="B662" s="27"/>
      <c r="C662" s="110"/>
      <c r="D662" s="110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</row>
    <row r="663" spans="1:28" ht="12.75" customHeight="1" x14ac:dyDescent="0.3">
      <c r="A663" s="27"/>
      <c r="B663" s="27"/>
      <c r="C663" s="110"/>
      <c r="D663" s="110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</row>
    <row r="664" spans="1:28" ht="12.75" customHeight="1" x14ac:dyDescent="0.3">
      <c r="A664" s="27"/>
      <c r="B664" s="27"/>
      <c r="C664" s="110"/>
      <c r="D664" s="110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</row>
    <row r="665" spans="1:28" ht="12.75" customHeight="1" x14ac:dyDescent="0.3">
      <c r="A665" s="27"/>
      <c r="B665" s="27"/>
      <c r="C665" s="110"/>
      <c r="D665" s="110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</row>
    <row r="666" spans="1:28" ht="12.75" customHeight="1" x14ac:dyDescent="0.3">
      <c r="A666" s="27"/>
      <c r="B666" s="27"/>
      <c r="C666" s="110"/>
      <c r="D666" s="110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</row>
    <row r="667" spans="1:28" ht="12.75" customHeight="1" x14ac:dyDescent="0.3">
      <c r="A667" s="27"/>
      <c r="B667" s="27"/>
      <c r="C667" s="110"/>
      <c r="D667" s="110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</row>
    <row r="668" spans="1:28" ht="12.75" customHeight="1" x14ac:dyDescent="0.3">
      <c r="A668" s="27"/>
      <c r="B668" s="27"/>
      <c r="C668" s="110"/>
      <c r="D668" s="110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</row>
    <row r="669" spans="1:28" ht="12.75" customHeight="1" x14ac:dyDescent="0.3">
      <c r="A669" s="27"/>
      <c r="B669" s="27"/>
      <c r="C669" s="110"/>
      <c r="D669" s="110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</row>
    <row r="670" spans="1:28" ht="12.75" customHeight="1" x14ac:dyDescent="0.3">
      <c r="A670" s="27"/>
      <c r="B670" s="27"/>
      <c r="C670" s="110"/>
      <c r="D670" s="110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</row>
    <row r="671" spans="1:28" ht="12.75" customHeight="1" x14ac:dyDescent="0.3">
      <c r="A671" s="27"/>
      <c r="B671" s="27"/>
      <c r="C671" s="110"/>
      <c r="D671" s="110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</row>
    <row r="672" spans="1:28" ht="12.75" customHeight="1" x14ac:dyDescent="0.3">
      <c r="A672" s="27"/>
      <c r="B672" s="27"/>
      <c r="C672" s="110"/>
      <c r="D672" s="110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</row>
    <row r="673" spans="1:28" ht="12.75" customHeight="1" x14ac:dyDescent="0.3">
      <c r="A673" s="27"/>
      <c r="B673" s="27"/>
      <c r="C673" s="110"/>
      <c r="D673" s="110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</row>
    <row r="674" spans="1:28" ht="12.75" customHeight="1" x14ac:dyDescent="0.3">
      <c r="A674" s="27"/>
      <c r="B674" s="27"/>
      <c r="C674" s="110"/>
      <c r="D674" s="110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</row>
    <row r="675" spans="1:28" ht="12.75" customHeight="1" x14ac:dyDescent="0.3">
      <c r="A675" s="27"/>
      <c r="B675" s="27"/>
      <c r="C675" s="110"/>
      <c r="D675" s="110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</row>
    <row r="676" spans="1:28" ht="12.75" customHeight="1" x14ac:dyDescent="0.3">
      <c r="A676" s="27"/>
      <c r="B676" s="27"/>
      <c r="C676" s="110"/>
      <c r="D676" s="110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</row>
    <row r="677" spans="1:28" ht="12.75" customHeight="1" x14ac:dyDescent="0.3">
      <c r="A677" s="27"/>
      <c r="B677" s="27"/>
      <c r="C677" s="110"/>
      <c r="D677" s="110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</row>
    <row r="678" spans="1:28" ht="12.75" customHeight="1" x14ac:dyDescent="0.3">
      <c r="A678" s="27"/>
      <c r="B678" s="27"/>
      <c r="C678" s="110"/>
      <c r="D678" s="110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</row>
    <row r="679" spans="1:28" ht="12.75" customHeight="1" x14ac:dyDescent="0.3">
      <c r="A679" s="27"/>
      <c r="B679" s="27"/>
      <c r="C679" s="110"/>
      <c r="D679" s="110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</row>
    <row r="680" spans="1:28" ht="12.75" customHeight="1" x14ac:dyDescent="0.3">
      <c r="A680" s="27"/>
      <c r="B680" s="27"/>
      <c r="C680" s="110"/>
      <c r="D680" s="110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</row>
    <row r="681" spans="1:28" ht="12.75" customHeight="1" x14ac:dyDescent="0.3">
      <c r="A681" s="27"/>
      <c r="B681" s="27"/>
      <c r="C681" s="110"/>
      <c r="D681" s="110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</row>
    <row r="682" spans="1:28" ht="12.75" customHeight="1" x14ac:dyDescent="0.3">
      <c r="A682" s="27"/>
      <c r="B682" s="27"/>
      <c r="C682" s="110"/>
      <c r="D682" s="110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</row>
    <row r="683" spans="1:28" ht="12.75" customHeight="1" x14ac:dyDescent="0.3">
      <c r="A683" s="27"/>
      <c r="B683" s="27"/>
      <c r="C683" s="110"/>
      <c r="D683" s="110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</row>
    <row r="684" spans="1:28" ht="12.75" customHeight="1" x14ac:dyDescent="0.3">
      <c r="A684" s="27"/>
      <c r="B684" s="27"/>
      <c r="C684" s="110"/>
      <c r="D684" s="110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</row>
    <row r="685" spans="1:28" ht="12.75" customHeight="1" x14ac:dyDescent="0.3">
      <c r="A685" s="27"/>
      <c r="B685" s="27"/>
      <c r="C685" s="110"/>
      <c r="D685" s="110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</row>
    <row r="686" spans="1:28" ht="12.75" customHeight="1" x14ac:dyDescent="0.3">
      <c r="A686" s="27"/>
      <c r="B686" s="27"/>
      <c r="C686" s="110"/>
      <c r="D686" s="110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</row>
    <row r="687" spans="1:28" ht="12.75" customHeight="1" x14ac:dyDescent="0.3">
      <c r="A687" s="27"/>
      <c r="B687" s="27"/>
      <c r="C687" s="110"/>
      <c r="D687" s="110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</row>
    <row r="688" spans="1:28" ht="12.75" customHeight="1" x14ac:dyDescent="0.3">
      <c r="A688" s="27"/>
      <c r="B688" s="27"/>
      <c r="C688" s="110"/>
      <c r="D688" s="110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</row>
    <row r="689" spans="1:28" ht="12.75" customHeight="1" x14ac:dyDescent="0.3">
      <c r="A689" s="27"/>
      <c r="B689" s="27"/>
      <c r="C689" s="110"/>
      <c r="D689" s="110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</row>
    <row r="690" spans="1:28" ht="12.75" customHeight="1" x14ac:dyDescent="0.3">
      <c r="A690" s="27"/>
      <c r="B690" s="27"/>
      <c r="C690" s="110"/>
      <c r="D690" s="110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</row>
    <row r="691" spans="1:28" ht="12.75" customHeight="1" x14ac:dyDescent="0.3">
      <c r="A691" s="27"/>
      <c r="B691" s="27"/>
      <c r="C691" s="110"/>
      <c r="D691" s="110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</row>
    <row r="692" spans="1:28" ht="12.75" customHeight="1" x14ac:dyDescent="0.3">
      <c r="A692" s="27"/>
      <c r="B692" s="27"/>
      <c r="C692" s="110"/>
      <c r="D692" s="110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</row>
    <row r="693" spans="1:28" ht="12.75" customHeight="1" x14ac:dyDescent="0.3">
      <c r="A693" s="27"/>
      <c r="B693" s="27"/>
      <c r="C693" s="110"/>
      <c r="D693" s="110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</row>
    <row r="694" spans="1:28" ht="12.75" customHeight="1" x14ac:dyDescent="0.3">
      <c r="A694" s="27"/>
      <c r="B694" s="27"/>
      <c r="C694" s="110"/>
      <c r="D694" s="110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</row>
    <row r="695" spans="1:28" ht="12.75" customHeight="1" x14ac:dyDescent="0.3">
      <c r="A695" s="27"/>
      <c r="B695" s="27"/>
      <c r="C695" s="110"/>
      <c r="D695" s="110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</row>
    <row r="696" spans="1:28" ht="12.75" customHeight="1" x14ac:dyDescent="0.3">
      <c r="A696" s="27"/>
      <c r="B696" s="27"/>
      <c r="C696" s="110"/>
      <c r="D696" s="110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</row>
    <row r="697" spans="1:28" ht="12.75" customHeight="1" x14ac:dyDescent="0.3">
      <c r="A697" s="27"/>
      <c r="B697" s="27"/>
      <c r="C697" s="110"/>
      <c r="D697" s="110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</row>
    <row r="698" spans="1:28" ht="12.75" customHeight="1" x14ac:dyDescent="0.3">
      <c r="A698" s="27"/>
      <c r="B698" s="27"/>
      <c r="C698" s="110"/>
      <c r="D698" s="110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</row>
    <row r="699" spans="1:28" ht="12.75" customHeight="1" x14ac:dyDescent="0.3">
      <c r="A699" s="27"/>
      <c r="B699" s="27"/>
      <c r="C699" s="110"/>
      <c r="D699" s="110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</row>
    <row r="700" spans="1:28" ht="12.75" customHeight="1" x14ac:dyDescent="0.3">
      <c r="A700" s="27"/>
      <c r="B700" s="27"/>
      <c r="C700" s="110"/>
      <c r="D700" s="110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</row>
    <row r="701" spans="1:28" ht="12.75" customHeight="1" x14ac:dyDescent="0.3">
      <c r="A701" s="27"/>
      <c r="B701" s="27"/>
      <c r="C701" s="110"/>
      <c r="D701" s="110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</row>
    <row r="702" spans="1:28" ht="12.75" customHeight="1" x14ac:dyDescent="0.3">
      <c r="A702" s="27"/>
      <c r="B702" s="27"/>
      <c r="C702" s="110"/>
      <c r="D702" s="110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</row>
    <row r="703" spans="1:28" ht="12.75" customHeight="1" x14ac:dyDescent="0.3">
      <c r="A703" s="27"/>
      <c r="B703" s="27"/>
      <c r="C703" s="110"/>
      <c r="D703" s="110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</row>
    <row r="704" spans="1:28" ht="12.75" customHeight="1" x14ac:dyDescent="0.3">
      <c r="A704" s="27"/>
      <c r="B704" s="27"/>
      <c r="C704" s="110"/>
      <c r="D704" s="110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</row>
    <row r="705" spans="1:28" ht="12.75" customHeight="1" x14ac:dyDescent="0.3">
      <c r="A705" s="27"/>
      <c r="B705" s="27"/>
      <c r="C705" s="110"/>
      <c r="D705" s="110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</row>
    <row r="706" spans="1:28" ht="12.75" customHeight="1" x14ac:dyDescent="0.3">
      <c r="A706" s="27"/>
      <c r="B706" s="27"/>
      <c r="C706" s="110"/>
      <c r="D706" s="110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</row>
    <row r="707" spans="1:28" ht="12.75" customHeight="1" x14ac:dyDescent="0.3">
      <c r="A707" s="27"/>
      <c r="B707" s="27"/>
      <c r="C707" s="110"/>
      <c r="D707" s="110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</row>
    <row r="708" spans="1:28" ht="12.75" customHeight="1" x14ac:dyDescent="0.3">
      <c r="A708" s="27"/>
      <c r="B708" s="27"/>
      <c r="C708" s="110"/>
      <c r="D708" s="110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</row>
    <row r="709" spans="1:28" ht="12.75" customHeight="1" x14ac:dyDescent="0.3">
      <c r="A709" s="27"/>
      <c r="B709" s="27"/>
      <c r="C709" s="110"/>
      <c r="D709" s="110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</row>
    <row r="710" spans="1:28" ht="12.75" customHeight="1" x14ac:dyDescent="0.3">
      <c r="A710" s="27"/>
      <c r="B710" s="27"/>
      <c r="C710" s="110"/>
      <c r="D710" s="110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</row>
    <row r="711" spans="1:28" ht="12.75" customHeight="1" x14ac:dyDescent="0.3">
      <c r="A711" s="27"/>
      <c r="B711" s="27"/>
      <c r="C711" s="110"/>
      <c r="D711" s="110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</row>
    <row r="712" spans="1:28" ht="12.75" customHeight="1" x14ac:dyDescent="0.3">
      <c r="A712" s="27"/>
      <c r="B712" s="27"/>
      <c r="C712" s="110"/>
      <c r="D712" s="110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</row>
    <row r="713" spans="1:28" ht="12.75" customHeight="1" x14ac:dyDescent="0.3">
      <c r="A713" s="27"/>
      <c r="B713" s="27"/>
      <c r="C713" s="110"/>
      <c r="D713" s="110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</row>
    <row r="714" spans="1:28" ht="12.75" customHeight="1" x14ac:dyDescent="0.3">
      <c r="A714" s="27"/>
      <c r="B714" s="27"/>
      <c r="C714" s="110"/>
      <c r="D714" s="110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</row>
    <row r="715" spans="1:28" ht="12.75" customHeight="1" x14ac:dyDescent="0.3">
      <c r="A715" s="27"/>
      <c r="B715" s="27"/>
      <c r="C715" s="110"/>
      <c r="D715" s="110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</row>
    <row r="716" spans="1:28" ht="12.75" customHeight="1" x14ac:dyDescent="0.3">
      <c r="A716" s="27"/>
      <c r="B716" s="27"/>
      <c r="C716" s="110"/>
      <c r="D716" s="110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</row>
    <row r="717" spans="1:28" ht="12.75" customHeight="1" x14ac:dyDescent="0.3">
      <c r="A717" s="27"/>
      <c r="B717" s="27"/>
      <c r="C717" s="110"/>
      <c r="D717" s="110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</row>
    <row r="718" spans="1:28" ht="12.75" customHeight="1" x14ac:dyDescent="0.3">
      <c r="A718" s="27"/>
      <c r="B718" s="27"/>
      <c r="C718" s="110"/>
      <c r="D718" s="110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</row>
    <row r="719" spans="1:28" ht="12.75" customHeight="1" x14ac:dyDescent="0.3">
      <c r="A719" s="27"/>
      <c r="B719" s="27"/>
      <c r="C719" s="110"/>
      <c r="D719" s="110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</row>
    <row r="720" spans="1:28" ht="12.75" customHeight="1" x14ac:dyDescent="0.3">
      <c r="A720" s="27"/>
      <c r="B720" s="27"/>
      <c r="C720" s="110"/>
      <c r="D720" s="110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</row>
    <row r="721" spans="1:28" ht="12.75" customHeight="1" x14ac:dyDescent="0.3">
      <c r="A721" s="27"/>
      <c r="B721" s="27"/>
      <c r="C721" s="110"/>
      <c r="D721" s="110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</row>
    <row r="722" spans="1:28" ht="12.75" customHeight="1" x14ac:dyDescent="0.3">
      <c r="A722" s="27"/>
      <c r="B722" s="27"/>
      <c r="C722" s="110"/>
      <c r="D722" s="110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</row>
    <row r="723" spans="1:28" ht="12.75" customHeight="1" x14ac:dyDescent="0.3">
      <c r="A723" s="27"/>
      <c r="B723" s="27"/>
      <c r="C723" s="110"/>
      <c r="D723" s="110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</row>
    <row r="724" spans="1:28" ht="12.75" customHeight="1" x14ac:dyDescent="0.3">
      <c r="A724" s="27"/>
      <c r="B724" s="27"/>
      <c r="C724" s="110"/>
      <c r="D724" s="110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</row>
    <row r="725" spans="1:28" ht="12.75" customHeight="1" x14ac:dyDescent="0.3">
      <c r="A725" s="27"/>
      <c r="B725" s="27"/>
      <c r="C725" s="110"/>
      <c r="D725" s="110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</row>
    <row r="726" spans="1:28" ht="12.75" customHeight="1" x14ac:dyDescent="0.3">
      <c r="A726" s="27"/>
      <c r="B726" s="27"/>
      <c r="C726" s="110"/>
      <c r="D726" s="110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</row>
    <row r="727" spans="1:28" ht="12.75" customHeight="1" x14ac:dyDescent="0.3">
      <c r="A727" s="27"/>
      <c r="B727" s="27"/>
      <c r="C727" s="110"/>
      <c r="D727" s="110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</row>
    <row r="728" spans="1:28" ht="12.75" customHeight="1" x14ac:dyDescent="0.3">
      <c r="A728" s="27"/>
      <c r="B728" s="27"/>
      <c r="C728" s="110"/>
      <c r="D728" s="110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</row>
    <row r="729" spans="1:28" ht="12.75" customHeight="1" x14ac:dyDescent="0.3">
      <c r="A729" s="27"/>
      <c r="B729" s="27"/>
      <c r="C729" s="110"/>
      <c r="D729" s="110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</row>
    <row r="730" spans="1:28" ht="12.75" customHeight="1" x14ac:dyDescent="0.3">
      <c r="A730" s="27"/>
      <c r="B730" s="27"/>
      <c r="C730" s="110"/>
      <c r="D730" s="110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</row>
    <row r="731" spans="1:28" ht="12.75" customHeight="1" x14ac:dyDescent="0.3">
      <c r="A731" s="27"/>
      <c r="B731" s="27"/>
      <c r="C731" s="110"/>
      <c r="D731" s="110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</row>
    <row r="732" spans="1:28" ht="12.75" customHeight="1" x14ac:dyDescent="0.3">
      <c r="A732" s="27"/>
      <c r="B732" s="27"/>
      <c r="C732" s="110"/>
      <c r="D732" s="110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</row>
    <row r="733" spans="1:28" ht="12.75" customHeight="1" x14ac:dyDescent="0.3">
      <c r="A733" s="27"/>
      <c r="B733" s="27"/>
      <c r="C733" s="110"/>
      <c r="D733" s="110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</row>
    <row r="734" spans="1:28" ht="12.75" customHeight="1" x14ac:dyDescent="0.3">
      <c r="A734" s="27"/>
      <c r="B734" s="27"/>
      <c r="C734" s="110"/>
      <c r="D734" s="110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</row>
    <row r="735" spans="1:28" ht="12.75" customHeight="1" x14ac:dyDescent="0.3">
      <c r="A735" s="27"/>
      <c r="B735" s="27"/>
      <c r="C735" s="110"/>
      <c r="D735" s="110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</row>
    <row r="736" spans="1:28" ht="12.75" customHeight="1" x14ac:dyDescent="0.3">
      <c r="A736" s="27"/>
      <c r="B736" s="27"/>
      <c r="C736" s="110"/>
      <c r="D736" s="110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</row>
    <row r="737" spans="1:28" ht="12.75" customHeight="1" x14ac:dyDescent="0.3">
      <c r="A737" s="27"/>
      <c r="B737" s="27"/>
      <c r="C737" s="110"/>
      <c r="D737" s="110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</row>
    <row r="738" spans="1:28" ht="12.75" customHeight="1" x14ac:dyDescent="0.3">
      <c r="A738" s="27"/>
      <c r="B738" s="27"/>
      <c r="C738" s="110"/>
      <c r="D738" s="110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</row>
    <row r="739" spans="1:28" ht="12.75" customHeight="1" x14ac:dyDescent="0.3">
      <c r="A739" s="27"/>
      <c r="B739" s="27"/>
      <c r="C739" s="110"/>
      <c r="D739" s="110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</row>
    <row r="740" spans="1:28" ht="12.75" customHeight="1" x14ac:dyDescent="0.3">
      <c r="A740" s="27"/>
      <c r="B740" s="27"/>
      <c r="C740" s="110"/>
      <c r="D740" s="110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</row>
    <row r="741" spans="1:28" ht="12.75" customHeight="1" x14ac:dyDescent="0.3">
      <c r="A741" s="27"/>
      <c r="B741" s="27"/>
      <c r="C741" s="110"/>
      <c r="D741" s="110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</row>
    <row r="742" spans="1:28" ht="12.75" customHeight="1" x14ac:dyDescent="0.3">
      <c r="A742" s="27"/>
      <c r="B742" s="27"/>
      <c r="C742" s="110"/>
      <c r="D742" s="110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</row>
    <row r="743" spans="1:28" ht="12.75" customHeight="1" x14ac:dyDescent="0.3">
      <c r="A743" s="27"/>
      <c r="B743" s="27"/>
      <c r="C743" s="110"/>
      <c r="D743" s="110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</row>
    <row r="744" spans="1:28" ht="12.75" customHeight="1" x14ac:dyDescent="0.3">
      <c r="A744" s="27"/>
      <c r="B744" s="27"/>
      <c r="C744" s="110"/>
      <c r="D744" s="110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</row>
    <row r="745" spans="1:28" ht="12.75" customHeight="1" x14ac:dyDescent="0.3">
      <c r="A745" s="27"/>
      <c r="B745" s="27"/>
      <c r="C745" s="110"/>
      <c r="D745" s="110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</row>
    <row r="746" spans="1:28" ht="12.75" customHeight="1" x14ac:dyDescent="0.3">
      <c r="A746" s="27"/>
      <c r="B746" s="27"/>
      <c r="C746" s="110"/>
      <c r="D746" s="110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</row>
    <row r="747" spans="1:28" ht="12.75" customHeight="1" x14ac:dyDescent="0.3">
      <c r="A747" s="27"/>
      <c r="B747" s="27"/>
      <c r="C747" s="110"/>
      <c r="D747" s="110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</row>
    <row r="748" spans="1:28" ht="12.75" customHeight="1" x14ac:dyDescent="0.3">
      <c r="A748" s="27"/>
      <c r="B748" s="27"/>
      <c r="C748" s="110"/>
      <c r="D748" s="110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</row>
    <row r="749" spans="1:28" ht="12.75" customHeight="1" x14ac:dyDescent="0.3">
      <c r="A749" s="27"/>
      <c r="B749" s="27"/>
      <c r="C749" s="110"/>
      <c r="D749" s="110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</row>
    <row r="750" spans="1:28" ht="12.75" customHeight="1" x14ac:dyDescent="0.3">
      <c r="A750" s="27"/>
      <c r="B750" s="27"/>
      <c r="C750" s="110"/>
      <c r="D750" s="110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</row>
    <row r="751" spans="1:28" ht="12.75" customHeight="1" x14ac:dyDescent="0.3">
      <c r="A751" s="27"/>
      <c r="B751" s="27"/>
      <c r="C751" s="110"/>
      <c r="D751" s="110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</row>
    <row r="752" spans="1:28" ht="12.75" customHeight="1" x14ac:dyDescent="0.3">
      <c r="A752" s="27"/>
      <c r="B752" s="27"/>
      <c r="C752" s="110"/>
      <c r="D752" s="110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</row>
    <row r="753" spans="1:28" ht="12.75" customHeight="1" x14ac:dyDescent="0.3">
      <c r="A753" s="27"/>
      <c r="B753" s="27"/>
      <c r="C753" s="110"/>
      <c r="D753" s="110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</row>
    <row r="754" spans="1:28" ht="12.75" customHeight="1" x14ac:dyDescent="0.3">
      <c r="A754" s="27"/>
      <c r="B754" s="27"/>
      <c r="C754" s="110"/>
      <c r="D754" s="110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</row>
    <row r="755" spans="1:28" ht="12.75" customHeight="1" x14ac:dyDescent="0.3">
      <c r="A755" s="27"/>
      <c r="B755" s="27"/>
      <c r="C755" s="110"/>
      <c r="D755" s="110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</row>
    <row r="756" spans="1:28" ht="12.75" customHeight="1" x14ac:dyDescent="0.3">
      <c r="A756" s="27"/>
      <c r="B756" s="27"/>
      <c r="C756" s="110"/>
      <c r="D756" s="110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</row>
    <row r="757" spans="1:28" ht="12.75" customHeight="1" x14ac:dyDescent="0.3">
      <c r="A757" s="27"/>
      <c r="B757" s="27"/>
      <c r="C757" s="110"/>
      <c r="D757" s="110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</row>
    <row r="758" spans="1:28" ht="12.75" customHeight="1" x14ac:dyDescent="0.3">
      <c r="A758" s="27"/>
      <c r="B758" s="27"/>
      <c r="C758" s="110"/>
      <c r="D758" s="110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</row>
    <row r="759" spans="1:28" ht="12.75" customHeight="1" x14ac:dyDescent="0.3">
      <c r="A759" s="27"/>
      <c r="B759" s="27"/>
      <c r="C759" s="110"/>
      <c r="D759" s="110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</row>
    <row r="760" spans="1:28" ht="12.75" customHeight="1" x14ac:dyDescent="0.3">
      <c r="A760" s="27"/>
      <c r="B760" s="27"/>
      <c r="C760" s="110"/>
      <c r="D760" s="110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</row>
    <row r="761" spans="1:28" ht="12.75" customHeight="1" x14ac:dyDescent="0.3">
      <c r="A761" s="27"/>
      <c r="B761" s="27"/>
      <c r="C761" s="110"/>
      <c r="D761" s="110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</row>
    <row r="762" spans="1:28" ht="12.75" customHeight="1" x14ac:dyDescent="0.3">
      <c r="A762" s="27"/>
      <c r="B762" s="27"/>
      <c r="C762" s="110"/>
      <c r="D762" s="110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</row>
    <row r="763" spans="1:28" ht="12.75" customHeight="1" x14ac:dyDescent="0.3">
      <c r="A763" s="27"/>
      <c r="B763" s="27"/>
      <c r="C763" s="110"/>
      <c r="D763" s="110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</row>
    <row r="764" spans="1:28" ht="12.75" customHeight="1" x14ac:dyDescent="0.3">
      <c r="A764" s="27"/>
      <c r="B764" s="27"/>
      <c r="C764" s="110"/>
      <c r="D764" s="110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</row>
    <row r="765" spans="1:28" ht="12.75" customHeight="1" x14ac:dyDescent="0.3">
      <c r="A765" s="27"/>
      <c r="B765" s="27"/>
      <c r="C765" s="110"/>
      <c r="D765" s="110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</row>
    <row r="766" spans="1:28" ht="12.75" customHeight="1" x14ac:dyDescent="0.3">
      <c r="A766" s="27"/>
      <c r="B766" s="27"/>
      <c r="C766" s="110"/>
      <c r="D766" s="110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</row>
    <row r="767" spans="1:28" ht="12.75" customHeight="1" x14ac:dyDescent="0.3">
      <c r="A767" s="27"/>
      <c r="B767" s="27"/>
      <c r="C767" s="110"/>
      <c r="D767" s="110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</row>
    <row r="768" spans="1:28" ht="12.75" customHeight="1" x14ac:dyDescent="0.3">
      <c r="A768" s="27"/>
      <c r="B768" s="27"/>
      <c r="C768" s="110"/>
      <c r="D768" s="110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</row>
    <row r="769" spans="1:28" ht="12.75" customHeight="1" x14ac:dyDescent="0.3">
      <c r="A769" s="27"/>
      <c r="B769" s="27"/>
      <c r="C769" s="110"/>
      <c r="D769" s="110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</row>
    <row r="770" spans="1:28" ht="12.75" customHeight="1" x14ac:dyDescent="0.3">
      <c r="A770" s="27"/>
      <c r="B770" s="27"/>
      <c r="C770" s="110"/>
      <c r="D770" s="110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</row>
    <row r="771" spans="1:28" ht="12.75" customHeight="1" x14ac:dyDescent="0.3">
      <c r="A771" s="27"/>
      <c r="B771" s="27"/>
      <c r="C771" s="110"/>
      <c r="D771" s="110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</row>
    <row r="772" spans="1:28" ht="12.75" customHeight="1" x14ac:dyDescent="0.3">
      <c r="A772" s="27"/>
      <c r="B772" s="27"/>
      <c r="C772" s="110"/>
      <c r="D772" s="110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</row>
    <row r="773" spans="1:28" ht="12.75" customHeight="1" x14ac:dyDescent="0.3">
      <c r="A773" s="27"/>
      <c r="B773" s="27"/>
      <c r="C773" s="110"/>
      <c r="D773" s="110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</row>
    <row r="774" spans="1:28" ht="12.75" customHeight="1" x14ac:dyDescent="0.3">
      <c r="A774" s="27"/>
      <c r="B774" s="27"/>
      <c r="C774" s="110"/>
      <c r="D774" s="110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</row>
    <row r="775" spans="1:28" ht="12.75" customHeight="1" x14ac:dyDescent="0.3">
      <c r="A775" s="27"/>
      <c r="B775" s="27"/>
      <c r="C775" s="110"/>
      <c r="D775" s="110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</row>
    <row r="776" spans="1:28" ht="12.75" customHeight="1" x14ac:dyDescent="0.3">
      <c r="A776" s="27"/>
      <c r="B776" s="27"/>
      <c r="C776" s="110"/>
      <c r="D776" s="110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</row>
    <row r="777" spans="1:28" ht="12.75" customHeight="1" x14ac:dyDescent="0.3">
      <c r="A777" s="27"/>
      <c r="B777" s="27"/>
      <c r="C777" s="110"/>
      <c r="D777" s="110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</row>
    <row r="778" spans="1:28" ht="12.75" customHeight="1" x14ac:dyDescent="0.3">
      <c r="A778" s="27"/>
      <c r="B778" s="27"/>
      <c r="C778" s="110"/>
      <c r="D778" s="110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</row>
    <row r="779" spans="1:28" ht="12.75" customHeight="1" x14ac:dyDescent="0.3">
      <c r="A779" s="27"/>
      <c r="B779" s="27"/>
      <c r="C779" s="110"/>
      <c r="D779" s="110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</row>
    <row r="780" spans="1:28" ht="12.75" customHeight="1" x14ac:dyDescent="0.3">
      <c r="A780" s="27"/>
      <c r="B780" s="27"/>
      <c r="C780" s="110"/>
      <c r="D780" s="110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</row>
    <row r="781" spans="1:28" ht="12.75" customHeight="1" x14ac:dyDescent="0.3">
      <c r="A781" s="27"/>
      <c r="B781" s="27"/>
      <c r="C781" s="110"/>
      <c r="D781" s="110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</row>
    <row r="782" spans="1:28" ht="12.75" customHeight="1" x14ac:dyDescent="0.3">
      <c r="A782" s="27"/>
      <c r="B782" s="27"/>
      <c r="C782" s="110"/>
      <c r="D782" s="110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</row>
    <row r="783" spans="1:28" ht="12.75" customHeight="1" x14ac:dyDescent="0.3">
      <c r="A783" s="27"/>
      <c r="B783" s="27"/>
      <c r="C783" s="110"/>
      <c r="D783" s="110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</row>
    <row r="784" spans="1:28" ht="12.75" customHeight="1" x14ac:dyDescent="0.3">
      <c r="A784" s="27"/>
      <c r="B784" s="27"/>
      <c r="C784" s="110"/>
      <c r="D784" s="110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</row>
    <row r="785" spans="1:28" ht="12.75" customHeight="1" x14ac:dyDescent="0.3">
      <c r="A785" s="27"/>
      <c r="B785" s="27"/>
      <c r="C785" s="110"/>
      <c r="D785" s="110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</row>
    <row r="786" spans="1:28" ht="12.75" customHeight="1" x14ac:dyDescent="0.3">
      <c r="A786" s="27"/>
      <c r="B786" s="27"/>
      <c r="C786" s="110"/>
      <c r="D786" s="110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</row>
    <row r="787" spans="1:28" ht="12.75" customHeight="1" x14ac:dyDescent="0.3">
      <c r="A787" s="27"/>
      <c r="B787" s="27"/>
      <c r="C787" s="110"/>
      <c r="D787" s="110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</row>
    <row r="788" spans="1:28" ht="12.75" customHeight="1" x14ac:dyDescent="0.3">
      <c r="A788" s="27"/>
      <c r="B788" s="27"/>
      <c r="C788" s="110"/>
      <c r="D788" s="110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</row>
    <row r="789" spans="1:28" ht="12.75" customHeight="1" x14ac:dyDescent="0.3">
      <c r="A789" s="27"/>
      <c r="B789" s="27"/>
      <c r="C789" s="110"/>
      <c r="D789" s="110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</row>
    <row r="790" spans="1:28" ht="12.75" customHeight="1" x14ac:dyDescent="0.3">
      <c r="A790" s="27"/>
      <c r="B790" s="27"/>
      <c r="C790" s="110"/>
      <c r="D790" s="110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</row>
    <row r="791" spans="1:28" ht="12.75" customHeight="1" x14ac:dyDescent="0.3">
      <c r="A791" s="27"/>
      <c r="B791" s="27"/>
      <c r="C791" s="110"/>
      <c r="D791" s="110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</row>
    <row r="792" spans="1:28" ht="12.75" customHeight="1" x14ac:dyDescent="0.3">
      <c r="A792" s="27"/>
      <c r="B792" s="27"/>
      <c r="C792" s="110"/>
      <c r="D792" s="110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</row>
    <row r="793" spans="1:28" ht="12.75" customHeight="1" x14ac:dyDescent="0.3">
      <c r="A793" s="27"/>
      <c r="B793" s="27"/>
      <c r="C793" s="110"/>
      <c r="D793" s="110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</row>
    <row r="794" spans="1:28" ht="12.75" customHeight="1" x14ac:dyDescent="0.3">
      <c r="A794" s="27"/>
      <c r="B794" s="27"/>
      <c r="C794" s="110"/>
      <c r="D794" s="110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</row>
    <row r="795" spans="1:28" ht="12.75" customHeight="1" x14ac:dyDescent="0.3">
      <c r="A795" s="27"/>
      <c r="B795" s="27"/>
      <c r="C795" s="110"/>
      <c r="D795" s="110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</row>
    <row r="796" spans="1:28" ht="12.75" customHeight="1" x14ac:dyDescent="0.3">
      <c r="A796" s="27"/>
      <c r="B796" s="27"/>
      <c r="C796" s="110"/>
      <c r="D796" s="110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</row>
    <row r="797" spans="1:28" ht="12.75" customHeight="1" x14ac:dyDescent="0.3">
      <c r="A797" s="27"/>
      <c r="B797" s="27"/>
      <c r="C797" s="110"/>
      <c r="D797" s="110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</row>
    <row r="798" spans="1:28" ht="12.75" customHeight="1" x14ac:dyDescent="0.3">
      <c r="A798" s="27"/>
      <c r="B798" s="27"/>
      <c r="C798" s="110"/>
      <c r="D798" s="110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</row>
    <row r="799" spans="1:28" ht="12.75" customHeight="1" x14ac:dyDescent="0.3">
      <c r="A799" s="27"/>
      <c r="B799" s="27"/>
      <c r="C799" s="110"/>
      <c r="D799" s="110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</row>
    <row r="800" spans="1:28" ht="12.75" customHeight="1" x14ac:dyDescent="0.3">
      <c r="A800" s="27"/>
      <c r="B800" s="27"/>
      <c r="C800" s="110"/>
      <c r="D800" s="110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</row>
    <row r="801" spans="1:28" ht="12.75" customHeight="1" x14ac:dyDescent="0.3">
      <c r="A801" s="27"/>
      <c r="B801" s="27"/>
      <c r="C801" s="110"/>
      <c r="D801" s="110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</row>
    <row r="802" spans="1:28" ht="12.75" customHeight="1" x14ac:dyDescent="0.3">
      <c r="A802" s="27"/>
      <c r="B802" s="27"/>
      <c r="C802" s="110"/>
      <c r="D802" s="110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</row>
    <row r="803" spans="1:28" ht="12.75" customHeight="1" x14ac:dyDescent="0.3">
      <c r="A803" s="27"/>
      <c r="B803" s="27"/>
      <c r="C803" s="110"/>
      <c r="D803" s="110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</row>
    <row r="804" spans="1:28" ht="12.75" customHeight="1" x14ac:dyDescent="0.3">
      <c r="A804" s="27"/>
      <c r="B804" s="27"/>
      <c r="C804" s="110"/>
      <c r="D804" s="110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</row>
    <row r="805" spans="1:28" ht="12.75" customHeight="1" x14ac:dyDescent="0.3">
      <c r="A805" s="27"/>
      <c r="B805" s="27"/>
      <c r="C805" s="110"/>
      <c r="D805" s="110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</row>
    <row r="806" spans="1:28" ht="12.75" customHeight="1" x14ac:dyDescent="0.3">
      <c r="A806" s="27"/>
      <c r="B806" s="27"/>
      <c r="C806" s="110"/>
      <c r="D806" s="110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</row>
    <row r="807" spans="1:28" ht="12.75" customHeight="1" x14ac:dyDescent="0.3">
      <c r="A807" s="27"/>
      <c r="B807" s="27"/>
      <c r="C807" s="110"/>
      <c r="D807" s="110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</row>
    <row r="808" spans="1:28" ht="12.75" customHeight="1" x14ac:dyDescent="0.3">
      <c r="A808" s="27"/>
      <c r="B808" s="27"/>
      <c r="C808" s="110"/>
      <c r="D808" s="110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</row>
    <row r="809" spans="1:28" ht="12.75" customHeight="1" x14ac:dyDescent="0.3">
      <c r="A809" s="27"/>
      <c r="B809" s="27"/>
      <c r="C809" s="110"/>
      <c r="D809" s="110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</row>
    <row r="810" spans="1:28" ht="12.75" customHeight="1" x14ac:dyDescent="0.3">
      <c r="A810" s="27"/>
      <c r="B810" s="27"/>
      <c r="C810" s="110"/>
      <c r="D810" s="110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</row>
    <row r="811" spans="1:28" ht="12.75" customHeight="1" x14ac:dyDescent="0.3">
      <c r="A811" s="27"/>
      <c r="B811" s="27"/>
      <c r="C811" s="110"/>
      <c r="D811" s="110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</row>
    <row r="812" spans="1:28" ht="12.75" customHeight="1" x14ac:dyDescent="0.3">
      <c r="A812" s="27"/>
      <c r="B812" s="27"/>
      <c r="C812" s="110"/>
      <c r="D812" s="110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</row>
    <row r="813" spans="1:28" ht="12.75" customHeight="1" x14ac:dyDescent="0.3">
      <c r="A813" s="27"/>
      <c r="B813" s="27"/>
      <c r="C813" s="110"/>
      <c r="D813" s="110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</row>
    <row r="814" spans="1:28" ht="12.75" customHeight="1" x14ac:dyDescent="0.3">
      <c r="A814" s="27"/>
      <c r="B814" s="27"/>
      <c r="C814" s="110"/>
      <c r="D814" s="110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</row>
    <row r="815" spans="1:28" ht="12.75" customHeight="1" x14ac:dyDescent="0.3">
      <c r="A815" s="27"/>
      <c r="B815" s="27"/>
      <c r="C815" s="110"/>
      <c r="D815" s="110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</row>
    <row r="816" spans="1:28" ht="12.75" customHeight="1" x14ac:dyDescent="0.3">
      <c r="A816" s="27"/>
      <c r="B816" s="27"/>
      <c r="C816" s="110"/>
      <c r="D816" s="110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</row>
    <row r="817" spans="1:28" ht="12.75" customHeight="1" x14ac:dyDescent="0.3">
      <c r="A817" s="27"/>
      <c r="B817" s="27"/>
      <c r="C817" s="110"/>
      <c r="D817" s="110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</row>
    <row r="818" spans="1:28" ht="12.75" customHeight="1" x14ac:dyDescent="0.3">
      <c r="A818" s="27"/>
      <c r="B818" s="27"/>
      <c r="C818" s="110"/>
      <c r="D818" s="110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</row>
    <row r="819" spans="1:28" ht="12.75" customHeight="1" x14ac:dyDescent="0.3">
      <c r="A819" s="27"/>
      <c r="B819" s="27"/>
      <c r="C819" s="110"/>
      <c r="D819" s="110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</row>
    <row r="820" spans="1:28" ht="12.75" customHeight="1" x14ac:dyDescent="0.3">
      <c r="A820" s="27"/>
      <c r="B820" s="27"/>
      <c r="C820" s="110"/>
      <c r="D820" s="110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</row>
    <row r="821" spans="1:28" ht="12.75" customHeight="1" x14ac:dyDescent="0.3">
      <c r="A821" s="27"/>
      <c r="B821" s="27"/>
      <c r="C821" s="110"/>
      <c r="D821" s="110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</row>
    <row r="822" spans="1:28" ht="12.75" customHeight="1" x14ac:dyDescent="0.3">
      <c r="A822" s="27"/>
      <c r="B822" s="27"/>
      <c r="C822" s="110"/>
      <c r="D822" s="110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</row>
    <row r="823" spans="1:28" ht="12.75" customHeight="1" x14ac:dyDescent="0.3">
      <c r="A823" s="27"/>
      <c r="B823" s="27"/>
      <c r="C823" s="110"/>
      <c r="D823" s="110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</row>
    <row r="824" spans="1:28" ht="12.75" customHeight="1" x14ac:dyDescent="0.3">
      <c r="A824" s="27"/>
      <c r="B824" s="27"/>
      <c r="C824" s="110"/>
      <c r="D824" s="110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</row>
    <row r="825" spans="1:28" ht="12.75" customHeight="1" x14ac:dyDescent="0.3">
      <c r="A825" s="27"/>
      <c r="B825" s="27"/>
      <c r="C825" s="110"/>
      <c r="D825" s="110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</row>
    <row r="826" spans="1:28" ht="12.75" customHeight="1" x14ac:dyDescent="0.3">
      <c r="A826" s="27"/>
      <c r="B826" s="27"/>
      <c r="C826" s="110"/>
      <c r="D826" s="110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</row>
    <row r="827" spans="1:28" ht="12.75" customHeight="1" x14ac:dyDescent="0.3">
      <c r="A827" s="27"/>
      <c r="B827" s="27"/>
      <c r="C827" s="110"/>
      <c r="D827" s="110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</row>
    <row r="828" spans="1:28" ht="12.75" customHeight="1" x14ac:dyDescent="0.3">
      <c r="A828" s="27"/>
      <c r="B828" s="27"/>
      <c r="C828" s="110"/>
      <c r="D828" s="110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</row>
    <row r="829" spans="1:28" ht="12.75" customHeight="1" x14ac:dyDescent="0.3">
      <c r="A829" s="27"/>
      <c r="B829" s="27"/>
      <c r="C829" s="110"/>
      <c r="D829" s="110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</row>
    <row r="830" spans="1:28" ht="12.75" customHeight="1" x14ac:dyDescent="0.3">
      <c r="A830" s="27"/>
      <c r="B830" s="27"/>
      <c r="C830" s="110"/>
      <c r="D830" s="110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</row>
    <row r="831" spans="1:28" ht="12.75" customHeight="1" x14ac:dyDescent="0.3">
      <c r="A831" s="27"/>
      <c r="B831" s="27"/>
      <c r="C831" s="110"/>
      <c r="D831" s="110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</row>
    <row r="832" spans="1:28" ht="12.75" customHeight="1" x14ac:dyDescent="0.3">
      <c r="A832" s="27"/>
      <c r="B832" s="27"/>
      <c r="C832" s="110"/>
      <c r="D832" s="110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</row>
    <row r="833" spans="1:28" ht="12.75" customHeight="1" x14ac:dyDescent="0.3">
      <c r="A833" s="27"/>
      <c r="B833" s="27"/>
      <c r="C833" s="110"/>
      <c r="D833" s="110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</row>
    <row r="834" spans="1:28" ht="12.75" customHeight="1" x14ac:dyDescent="0.3">
      <c r="A834" s="27"/>
      <c r="B834" s="27"/>
      <c r="C834" s="110"/>
      <c r="D834" s="110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</row>
    <row r="835" spans="1:28" ht="12.75" customHeight="1" x14ac:dyDescent="0.3">
      <c r="A835" s="27"/>
      <c r="B835" s="27"/>
      <c r="C835" s="110"/>
      <c r="D835" s="110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</row>
    <row r="836" spans="1:28" ht="12.75" customHeight="1" x14ac:dyDescent="0.3">
      <c r="A836" s="27"/>
      <c r="B836" s="27"/>
      <c r="C836" s="110"/>
      <c r="D836" s="110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</row>
    <row r="837" spans="1:28" ht="12.75" customHeight="1" x14ac:dyDescent="0.3">
      <c r="A837" s="27"/>
      <c r="B837" s="27"/>
      <c r="C837" s="110"/>
      <c r="D837" s="110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</row>
    <row r="838" spans="1:28" ht="12.75" customHeight="1" x14ac:dyDescent="0.3">
      <c r="A838" s="27"/>
      <c r="B838" s="27"/>
      <c r="C838" s="110"/>
      <c r="D838" s="110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</row>
    <row r="839" spans="1:28" ht="12.75" customHeight="1" x14ac:dyDescent="0.3">
      <c r="A839" s="27"/>
      <c r="B839" s="27"/>
      <c r="C839" s="110"/>
      <c r="D839" s="110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</row>
    <row r="840" spans="1:28" ht="12.75" customHeight="1" x14ac:dyDescent="0.3">
      <c r="A840" s="27"/>
      <c r="B840" s="27"/>
      <c r="C840" s="110"/>
      <c r="D840" s="110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</row>
    <row r="841" spans="1:28" ht="12.75" customHeight="1" x14ac:dyDescent="0.3">
      <c r="A841" s="27"/>
      <c r="B841" s="27"/>
      <c r="C841" s="110"/>
      <c r="D841" s="110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</row>
    <row r="842" spans="1:28" ht="12.75" customHeight="1" x14ac:dyDescent="0.3">
      <c r="A842" s="27"/>
      <c r="B842" s="27"/>
      <c r="C842" s="110"/>
      <c r="D842" s="110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</row>
    <row r="843" spans="1:28" ht="12.75" customHeight="1" x14ac:dyDescent="0.3">
      <c r="A843" s="27"/>
      <c r="B843" s="27"/>
      <c r="C843" s="110"/>
      <c r="D843" s="110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</row>
    <row r="844" spans="1:28" ht="12.75" customHeight="1" x14ac:dyDescent="0.3">
      <c r="A844" s="27"/>
      <c r="B844" s="27"/>
      <c r="C844" s="110"/>
      <c r="D844" s="110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</row>
    <row r="845" spans="1:28" ht="12.75" customHeight="1" x14ac:dyDescent="0.3">
      <c r="A845" s="27"/>
      <c r="B845" s="27"/>
      <c r="C845" s="110"/>
      <c r="D845" s="110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</row>
    <row r="846" spans="1:28" ht="12.75" customHeight="1" x14ac:dyDescent="0.3">
      <c r="A846" s="27"/>
      <c r="B846" s="27"/>
      <c r="C846" s="110"/>
      <c r="D846" s="110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</row>
    <row r="847" spans="1:28" ht="12.75" customHeight="1" x14ac:dyDescent="0.3">
      <c r="A847" s="27"/>
      <c r="B847" s="27"/>
      <c r="C847" s="110"/>
      <c r="D847" s="110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</row>
    <row r="848" spans="1:28" ht="12.75" customHeight="1" x14ac:dyDescent="0.3">
      <c r="A848" s="27"/>
      <c r="B848" s="27"/>
      <c r="C848" s="110"/>
      <c r="D848" s="110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</row>
    <row r="849" spans="1:28" ht="12.75" customHeight="1" x14ac:dyDescent="0.3">
      <c r="A849" s="27"/>
      <c r="B849" s="27"/>
      <c r="C849" s="110"/>
      <c r="D849" s="110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</row>
    <row r="850" spans="1:28" ht="12.75" customHeight="1" x14ac:dyDescent="0.3">
      <c r="A850" s="27"/>
      <c r="B850" s="27"/>
      <c r="C850" s="110"/>
      <c r="D850" s="110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</row>
    <row r="851" spans="1:28" ht="12.75" customHeight="1" x14ac:dyDescent="0.3">
      <c r="A851" s="27"/>
      <c r="B851" s="27"/>
      <c r="C851" s="110"/>
      <c r="D851" s="110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</row>
    <row r="852" spans="1:28" ht="12.75" customHeight="1" x14ac:dyDescent="0.3">
      <c r="A852" s="27"/>
      <c r="B852" s="27"/>
      <c r="C852" s="110"/>
      <c r="D852" s="110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</row>
    <row r="853" spans="1:28" ht="12.75" customHeight="1" x14ac:dyDescent="0.3">
      <c r="A853" s="27"/>
      <c r="B853" s="27"/>
      <c r="C853" s="110"/>
      <c r="D853" s="110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</row>
    <row r="854" spans="1:28" ht="12.75" customHeight="1" x14ac:dyDescent="0.3">
      <c r="A854" s="27"/>
      <c r="B854" s="27"/>
      <c r="C854" s="110"/>
      <c r="D854" s="110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</row>
    <row r="855" spans="1:28" ht="12.75" customHeight="1" x14ac:dyDescent="0.3">
      <c r="A855" s="27"/>
      <c r="B855" s="27"/>
      <c r="C855" s="110"/>
      <c r="D855" s="110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</row>
    <row r="856" spans="1:28" ht="12.75" customHeight="1" x14ac:dyDescent="0.3">
      <c r="A856" s="27"/>
      <c r="B856" s="27"/>
      <c r="C856" s="110"/>
      <c r="D856" s="110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</row>
    <row r="857" spans="1:28" ht="12.75" customHeight="1" x14ac:dyDescent="0.3">
      <c r="A857" s="27"/>
      <c r="B857" s="27"/>
      <c r="C857" s="110"/>
      <c r="D857" s="110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</row>
    <row r="858" spans="1:28" ht="12.75" customHeight="1" x14ac:dyDescent="0.3">
      <c r="A858" s="27"/>
      <c r="B858" s="27"/>
      <c r="C858" s="110"/>
      <c r="D858" s="110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</row>
    <row r="859" spans="1:28" ht="12.75" customHeight="1" x14ac:dyDescent="0.3">
      <c r="A859" s="27"/>
      <c r="B859" s="27"/>
      <c r="C859" s="110"/>
      <c r="D859" s="110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</row>
    <row r="860" spans="1:28" ht="12.75" customHeight="1" x14ac:dyDescent="0.3">
      <c r="A860" s="27"/>
      <c r="B860" s="27"/>
      <c r="C860" s="110"/>
      <c r="D860" s="110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</row>
    <row r="861" spans="1:28" ht="12.75" customHeight="1" x14ac:dyDescent="0.3">
      <c r="A861" s="27"/>
      <c r="B861" s="27"/>
      <c r="C861" s="110"/>
      <c r="D861" s="110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</row>
    <row r="862" spans="1:28" ht="12.75" customHeight="1" x14ac:dyDescent="0.3">
      <c r="A862" s="27"/>
      <c r="B862" s="27"/>
      <c r="C862" s="110"/>
      <c r="D862" s="110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</row>
    <row r="863" spans="1:28" ht="12.75" customHeight="1" x14ac:dyDescent="0.3">
      <c r="A863" s="27"/>
      <c r="B863" s="27"/>
      <c r="C863" s="110"/>
      <c r="D863" s="110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</row>
    <row r="864" spans="1:28" ht="12.75" customHeight="1" x14ac:dyDescent="0.3">
      <c r="A864" s="27"/>
      <c r="B864" s="27"/>
      <c r="C864" s="110"/>
      <c r="D864" s="110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</row>
    <row r="865" spans="1:28" ht="12.75" customHeight="1" x14ac:dyDescent="0.3">
      <c r="A865" s="27"/>
      <c r="B865" s="27"/>
      <c r="C865" s="110"/>
      <c r="D865" s="110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</row>
    <row r="866" spans="1:28" ht="12.75" customHeight="1" x14ac:dyDescent="0.3">
      <c r="A866" s="27"/>
      <c r="B866" s="27"/>
      <c r="C866" s="110"/>
      <c r="D866" s="110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</row>
    <row r="867" spans="1:28" ht="12.75" customHeight="1" x14ac:dyDescent="0.3">
      <c r="A867" s="27"/>
      <c r="B867" s="27"/>
      <c r="C867" s="110"/>
      <c r="D867" s="110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</row>
    <row r="868" spans="1:28" ht="12.75" customHeight="1" x14ac:dyDescent="0.3">
      <c r="A868" s="27"/>
      <c r="B868" s="27"/>
      <c r="C868" s="110"/>
      <c r="D868" s="110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</row>
    <row r="869" spans="1:28" ht="12.75" customHeight="1" x14ac:dyDescent="0.3">
      <c r="A869" s="27"/>
      <c r="B869" s="27"/>
      <c r="C869" s="110"/>
      <c r="D869" s="110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</row>
    <row r="870" spans="1:28" ht="12.75" customHeight="1" x14ac:dyDescent="0.3">
      <c r="A870" s="27"/>
      <c r="B870" s="27"/>
      <c r="C870" s="110"/>
      <c r="D870" s="110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</row>
    <row r="871" spans="1:28" ht="12.75" customHeight="1" x14ac:dyDescent="0.3">
      <c r="A871" s="27"/>
      <c r="B871" s="27"/>
      <c r="C871" s="110"/>
      <c r="D871" s="110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</row>
    <row r="872" spans="1:28" ht="12.75" customHeight="1" x14ac:dyDescent="0.3">
      <c r="A872" s="27"/>
      <c r="B872" s="27"/>
      <c r="C872" s="110"/>
      <c r="D872" s="110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</row>
    <row r="873" spans="1:28" ht="12.75" customHeight="1" x14ac:dyDescent="0.3">
      <c r="A873" s="27"/>
      <c r="B873" s="27"/>
      <c r="C873" s="110"/>
      <c r="D873" s="110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</row>
    <row r="874" spans="1:28" ht="12.75" customHeight="1" x14ac:dyDescent="0.3">
      <c r="A874" s="27"/>
      <c r="B874" s="27"/>
      <c r="C874" s="110"/>
      <c r="D874" s="110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</row>
    <row r="875" spans="1:28" ht="12.75" customHeight="1" x14ac:dyDescent="0.3">
      <c r="A875" s="27"/>
      <c r="B875" s="27"/>
      <c r="C875" s="110"/>
      <c r="D875" s="110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</row>
    <row r="876" spans="1:28" ht="12.75" customHeight="1" x14ac:dyDescent="0.3">
      <c r="A876" s="27"/>
      <c r="B876" s="27"/>
      <c r="C876" s="110"/>
      <c r="D876" s="110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</row>
    <row r="877" spans="1:28" ht="12.75" customHeight="1" x14ac:dyDescent="0.3">
      <c r="A877" s="27"/>
      <c r="B877" s="27"/>
      <c r="C877" s="110"/>
      <c r="D877" s="110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</row>
    <row r="878" spans="1:28" ht="12.75" customHeight="1" x14ac:dyDescent="0.3">
      <c r="A878" s="27"/>
      <c r="B878" s="27"/>
      <c r="C878" s="110"/>
      <c r="D878" s="110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</row>
    <row r="879" spans="1:28" ht="12.75" customHeight="1" x14ac:dyDescent="0.3">
      <c r="A879" s="27"/>
      <c r="B879" s="27"/>
      <c r="C879" s="110"/>
      <c r="D879" s="110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</row>
    <row r="880" spans="1:28" ht="12.75" customHeight="1" x14ac:dyDescent="0.3">
      <c r="A880" s="27"/>
      <c r="B880" s="27"/>
      <c r="C880" s="110"/>
      <c r="D880" s="110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</row>
    <row r="881" spans="1:28" ht="12.75" customHeight="1" x14ac:dyDescent="0.3">
      <c r="A881" s="27"/>
      <c r="B881" s="27"/>
      <c r="C881" s="110"/>
      <c r="D881" s="110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</row>
    <row r="882" spans="1:28" ht="12.75" customHeight="1" x14ac:dyDescent="0.3">
      <c r="A882" s="27"/>
      <c r="B882" s="27"/>
      <c r="C882" s="110"/>
      <c r="D882" s="110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</row>
    <row r="883" spans="1:28" ht="12.75" customHeight="1" x14ac:dyDescent="0.3">
      <c r="A883" s="27"/>
      <c r="B883" s="27"/>
      <c r="C883" s="110"/>
      <c r="D883" s="110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</row>
    <row r="884" spans="1:28" ht="12.75" customHeight="1" x14ac:dyDescent="0.3">
      <c r="A884" s="27"/>
      <c r="B884" s="27"/>
      <c r="C884" s="110"/>
      <c r="D884" s="110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</row>
    <row r="885" spans="1:28" ht="12.75" customHeight="1" x14ac:dyDescent="0.3">
      <c r="A885" s="27"/>
      <c r="B885" s="27"/>
      <c r="C885" s="110"/>
      <c r="D885" s="110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</row>
    <row r="886" spans="1:28" ht="12.75" customHeight="1" x14ac:dyDescent="0.3">
      <c r="A886" s="27"/>
      <c r="B886" s="27"/>
      <c r="C886" s="110"/>
      <c r="D886" s="110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</row>
    <row r="887" spans="1:28" ht="12.75" customHeight="1" x14ac:dyDescent="0.3">
      <c r="A887" s="27"/>
      <c r="B887" s="27"/>
      <c r="C887" s="110"/>
      <c r="D887" s="110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</row>
    <row r="888" spans="1:28" ht="12.75" customHeight="1" x14ac:dyDescent="0.3">
      <c r="A888" s="27"/>
      <c r="B888" s="27"/>
      <c r="C888" s="110"/>
      <c r="D888" s="110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</row>
    <row r="889" spans="1:28" ht="12.75" customHeight="1" x14ac:dyDescent="0.3">
      <c r="A889" s="27"/>
      <c r="B889" s="27"/>
      <c r="C889" s="110"/>
      <c r="D889" s="110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</row>
    <row r="890" spans="1:28" ht="12.75" customHeight="1" x14ac:dyDescent="0.3">
      <c r="A890" s="27"/>
      <c r="B890" s="27"/>
      <c r="C890" s="110"/>
      <c r="D890" s="110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</row>
    <row r="891" spans="1:28" ht="12.75" customHeight="1" x14ac:dyDescent="0.3">
      <c r="A891" s="27"/>
      <c r="B891" s="27"/>
      <c r="C891" s="110"/>
      <c r="D891" s="110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</row>
    <row r="892" spans="1:28" ht="12.75" customHeight="1" x14ac:dyDescent="0.3">
      <c r="A892" s="27"/>
      <c r="B892" s="27"/>
      <c r="C892" s="110"/>
      <c r="D892" s="110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</row>
    <row r="893" spans="1:28" ht="12.75" customHeight="1" x14ac:dyDescent="0.3">
      <c r="A893" s="27"/>
      <c r="B893" s="27"/>
      <c r="C893" s="110"/>
      <c r="D893" s="110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</row>
    <row r="894" spans="1:28" ht="12.75" customHeight="1" x14ac:dyDescent="0.3">
      <c r="A894" s="27"/>
      <c r="B894" s="27"/>
      <c r="C894" s="110"/>
      <c r="D894" s="110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</row>
    <row r="895" spans="1:28" ht="12.75" customHeight="1" x14ac:dyDescent="0.3">
      <c r="A895" s="27"/>
      <c r="B895" s="27"/>
      <c r="C895" s="110"/>
      <c r="D895" s="110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</row>
    <row r="896" spans="1:28" ht="12.75" customHeight="1" x14ac:dyDescent="0.3">
      <c r="A896" s="27"/>
      <c r="B896" s="27"/>
      <c r="C896" s="110"/>
      <c r="D896" s="110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</row>
    <row r="897" spans="1:28" ht="12.75" customHeight="1" x14ac:dyDescent="0.3">
      <c r="A897" s="27"/>
      <c r="B897" s="27"/>
      <c r="C897" s="110"/>
      <c r="D897" s="110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</row>
    <row r="898" spans="1:28" ht="12.75" customHeight="1" x14ac:dyDescent="0.3">
      <c r="A898" s="27"/>
      <c r="B898" s="27"/>
      <c r="C898" s="110"/>
      <c r="D898" s="110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</row>
    <row r="899" spans="1:28" ht="12.75" customHeight="1" x14ac:dyDescent="0.3">
      <c r="A899" s="27"/>
      <c r="B899" s="27"/>
      <c r="C899" s="110"/>
      <c r="D899" s="110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</row>
    <row r="900" spans="1:28" ht="12.75" customHeight="1" x14ac:dyDescent="0.3">
      <c r="A900" s="27"/>
      <c r="B900" s="27"/>
      <c r="C900" s="110"/>
      <c r="D900" s="110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</row>
    <row r="901" spans="1:28" ht="12.75" customHeight="1" x14ac:dyDescent="0.3">
      <c r="A901" s="27"/>
      <c r="B901" s="27"/>
      <c r="C901" s="110"/>
      <c r="D901" s="110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</row>
    <row r="902" spans="1:28" ht="12.75" customHeight="1" x14ac:dyDescent="0.3">
      <c r="A902" s="27"/>
      <c r="B902" s="27"/>
      <c r="C902" s="110"/>
      <c r="D902" s="110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</row>
    <row r="903" spans="1:28" ht="12.75" customHeight="1" x14ac:dyDescent="0.3">
      <c r="A903" s="27"/>
      <c r="B903" s="27"/>
      <c r="C903" s="110"/>
      <c r="D903" s="110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</row>
    <row r="904" spans="1:28" ht="12.75" customHeight="1" x14ac:dyDescent="0.3">
      <c r="A904" s="27"/>
      <c r="B904" s="27"/>
      <c r="C904" s="110"/>
      <c r="D904" s="110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</row>
    <row r="905" spans="1:28" ht="12.75" customHeight="1" x14ac:dyDescent="0.3">
      <c r="A905" s="27"/>
      <c r="B905" s="27"/>
      <c r="C905" s="110"/>
      <c r="D905" s="110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</row>
    <row r="906" spans="1:28" ht="12.75" customHeight="1" x14ac:dyDescent="0.3">
      <c r="A906" s="27"/>
      <c r="B906" s="27"/>
      <c r="C906" s="110"/>
      <c r="D906" s="110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</row>
    <row r="907" spans="1:28" ht="12.75" customHeight="1" x14ac:dyDescent="0.3">
      <c r="A907" s="27"/>
      <c r="B907" s="27"/>
      <c r="C907" s="110"/>
      <c r="D907" s="110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</row>
    <row r="908" spans="1:28" ht="12.75" customHeight="1" x14ac:dyDescent="0.3">
      <c r="A908" s="27"/>
      <c r="B908" s="27"/>
      <c r="C908" s="110"/>
      <c r="D908" s="110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</row>
    <row r="909" spans="1:28" ht="12.75" customHeight="1" x14ac:dyDescent="0.3">
      <c r="A909" s="27"/>
      <c r="B909" s="27"/>
      <c r="C909" s="110"/>
      <c r="D909" s="110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</row>
    <row r="910" spans="1:28" ht="12.75" customHeight="1" x14ac:dyDescent="0.3">
      <c r="A910" s="27"/>
      <c r="B910" s="27"/>
      <c r="C910" s="110"/>
      <c r="D910" s="110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</row>
    <row r="911" spans="1:28" ht="12.75" customHeight="1" x14ac:dyDescent="0.3">
      <c r="A911" s="27"/>
      <c r="B911" s="27"/>
      <c r="C911" s="110"/>
      <c r="D911" s="110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</row>
    <row r="912" spans="1:28" ht="12.75" customHeight="1" x14ac:dyDescent="0.3">
      <c r="A912" s="27"/>
      <c r="B912" s="27"/>
      <c r="C912" s="110"/>
      <c r="D912" s="110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</row>
    <row r="913" spans="1:28" ht="12.75" customHeight="1" x14ac:dyDescent="0.3">
      <c r="A913" s="27"/>
      <c r="B913" s="27"/>
      <c r="C913" s="110"/>
      <c r="D913" s="110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</row>
    <row r="914" spans="1:28" ht="12.75" customHeight="1" x14ac:dyDescent="0.3">
      <c r="A914" s="27"/>
      <c r="B914" s="27"/>
      <c r="C914" s="110"/>
      <c r="D914" s="110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</row>
    <row r="915" spans="1:28" ht="12.75" customHeight="1" x14ac:dyDescent="0.3">
      <c r="A915" s="27"/>
      <c r="B915" s="27"/>
      <c r="C915" s="110"/>
      <c r="D915" s="110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</row>
    <row r="916" spans="1:28" ht="12.75" customHeight="1" x14ac:dyDescent="0.3">
      <c r="A916" s="27"/>
      <c r="B916" s="27"/>
      <c r="C916" s="110"/>
      <c r="D916" s="110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</row>
    <row r="917" spans="1:28" ht="12.75" customHeight="1" x14ac:dyDescent="0.3">
      <c r="A917" s="27"/>
      <c r="B917" s="27"/>
      <c r="C917" s="110"/>
      <c r="D917" s="110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</row>
    <row r="918" spans="1:28" ht="12.75" customHeight="1" x14ac:dyDescent="0.3">
      <c r="A918" s="27"/>
      <c r="B918" s="27"/>
      <c r="C918" s="110"/>
      <c r="D918" s="110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</row>
    <row r="919" spans="1:28" ht="12.75" customHeight="1" x14ac:dyDescent="0.3">
      <c r="A919" s="27"/>
      <c r="B919" s="27"/>
      <c r="C919" s="110"/>
      <c r="D919" s="110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</row>
    <row r="920" spans="1:28" ht="12.75" customHeight="1" x14ac:dyDescent="0.3">
      <c r="A920" s="27"/>
      <c r="B920" s="27"/>
      <c r="C920" s="110"/>
      <c r="D920" s="110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</row>
    <row r="921" spans="1:28" ht="12.75" customHeight="1" x14ac:dyDescent="0.3">
      <c r="A921" s="27"/>
      <c r="B921" s="27"/>
      <c r="C921" s="110"/>
      <c r="D921" s="110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</row>
    <row r="922" spans="1:28" ht="12.75" customHeight="1" x14ac:dyDescent="0.3">
      <c r="A922" s="27"/>
      <c r="B922" s="27"/>
      <c r="C922" s="110"/>
      <c r="D922" s="110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</row>
    <row r="923" spans="1:28" ht="12.75" customHeight="1" x14ac:dyDescent="0.3">
      <c r="A923" s="27"/>
      <c r="B923" s="27"/>
      <c r="C923" s="110"/>
      <c r="D923" s="110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</row>
    <row r="924" spans="1:28" ht="12.75" customHeight="1" x14ac:dyDescent="0.3">
      <c r="A924" s="27"/>
      <c r="B924" s="27"/>
      <c r="C924" s="110"/>
      <c r="D924" s="110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</row>
    <row r="925" spans="1:28" ht="12.75" customHeight="1" x14ac:dyDescent="0.3">
      <c r="A925" s="27"/>
      <c r="B925" s="27"/>
      <c r="C925" s="110"/>
      <c r="D925" s="110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</row>
    <row r="926" spans="1:28" ht="12.75" customHeight="1" x14ac:dyDescent="0.3">
      <c r="A926" s="27"/>
      <c r="B926" s="27"/>
      <c r="C926" s="110"/>
      <c r="D926" s="110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</row>
    <row r="927" spans="1:28" ht="12.75" customHeight="1" x14ac:dyDescent="0.3">
      <c r="A927" s="27"/>
      <c r="B927" s="27"/>
      <c r="C927" s="110"/>
      <c r="D927" s="110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</row>
    <row r="928" spans="1:28" ht="12.75" customHeight="1" x14ac:dyDescent="0.3">
      <c r="A928" s="27"/>
      <c r="B928" s="27"/>
      <c r="C928" s="110"/>
      <c r="D928" s="110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</row>
    <row r="929" spans="1:28" ht="12.75" customHeight="1" x14ac:dyDescent="0.3">
      <c r="A929" s="27"/>
      <c r="B929" s="27"/>
      <c r="C929" s="110"/>
      <c r="D929" s="110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</row>
    <row r="930" spans="1:28" ht="12.75" customHeight="1" x14ac:dyDescent="0.3">
      <c r="A930" s="27"/>
      <c r="B930" s="27"/>
      <c r="C930" s="110"/>
      <c r="D930" s="110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</row>
    <row r="931" spans="1:28" ht="12.75" customHeight="1" x14ac:dyDescent="0.3">
      <c r="A931" s="27"/>
      <c r="B931" s="27"/>
      <c r="C931" s="110"/>
      <c r="D931" s="110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</row>
    <row r="932" spans="1:28" ht="12.75" customHeight="1" x14ac:dyDescent="0.3">
      <c r="A932" s="27"/>
      <c r="B932" s="27"/>
      <c r="C932" s="110"/>
      <c r="D932" s="110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</row>
    <row r="933" spans="1:28" ht="12.75" customHeight="1" x14ac:dyDescent="0.3">
      <c r="A933" s="27"/>
      <c r="B933" s="27"/>
      <c r="C933" s="110"/>
      <c r="D933" s="110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</row>
    <row r="934" spans="1:28" ht="12.75" customHeight="1" x14ac:dyDescent="0.3">
      <c r="A934" s="27"/>
      <c r="B934" s="27"/>
      <c r="C934" s="110"/>
      <c r="D934" s="110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</row>
    <row r="935" spans="1:28" ht="12.75" customHeight="1" x14ac:dyDescent="0.3">
      <c r="A935" s="27"/>
      <c r="B935" s="27"/>
      <c r="C935" s="110"/>
      <c r="D935" s="110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</row>
    <row r="936" spans="1:28" ht="12.75" customHeight="1" x14ac:dyDescent="0.3">
      <c r="A936" s="27"/>
      <c r="B936" s="27"/>
      <c r="C936" s="110"/>
      <c r="D936" s="110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</row>
    <row r="937" spans="1:28" ht="12.75" customHeight="1" x14ac:dyDescent="0.3">
      <c r="A937" s="27"/>
      <c r="B937" s="27"/>
      <c r="C937" s="110"/>
      <c r="D937" s="110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</row>
    <row r="938" spans="1:28" ht="12.75" customHeight="1" x14ac:dyDescent="0.3">
      <c r="A938" s="27"/>
      <c r="B938" s="27"/>
      <c r="C938" s="110"/>
      <c r="D938" s="110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</row>
    <row r="939" spans="1:28" ht="12.75" customHeight="1" x14ac:dyDescent="0.3">
      <c r="A939" s="27"/>
      <c r="B939" s="27"/>
      <c r="C939" s="110"/>
      <c r="D939" s="110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</row>
    <row r="940" spans="1:28" ht="12.75" customHeight="1" x14ac:dyDescent="0.3">
      <c r="A940" s="27"/>
      <c r="B940" s="27"/>
      <c r="C940" s="110"/>
      <c r="D940" s="110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</row>
    <row r="941" spans="1:28" ht="12.75" customHeight="1" x14ac:dyDescent="0.3">
      <c r="A941" s="27"/>
      <c r="B941" s="27"/>
      <c r="C941" s="110"/>
      <c r="D941" s="110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</row>
    <row r="942" spans="1:28" ht="12.75" customHeight="1" x14ac:dyDescent="0.3">
      <c r="A942" s="27"/>
      <c r="B942" s="27"/>
      <c r="C942" s="110"/>
      <c r="D942" s="110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</row>
    <row r="943" spans="1:28" ht="12.75" customHeight="1" x14ac:dyDescent="0.3">
      <c r="A943" s="27"/>
      <c r="B943" s="27"/>
      <c r="C943" s="110"/>
      <c r="D943" s="110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</row>
    <row r="944" spans="1:28" ht="12.75" customHeight="1" x14ac:dyDescent="0.3">
      <c r="A944" s="27"/>
      <c r="B944" s="27"/>
      <c r="C944" s="110"/>
      <c r="D944" s="110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</row>
    <row r="945" spans="1:28" ht="12.75" customHeight="1" x14ac:dyDescent="0.3">
      <c r="A945" s="27"/>
      <c r="B945" s="27"/>
      <c r="C945" s="110"/>
      <c r="D945" s="110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</row>
    <row r="946" spans="1:28" ht="12.75" customHeight="1" x14ac:dyDescent="0.3">
      <c r="A946" s="27"/>
      <c r="B946" s="27"/>
      <c r="C946" s="110"/>
      <c r="D946" s="110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</row>
    <row r="947" spans="1:28" ht="12.75" customHeight="1" x14ac:dyDescent="0.3">
      <c r="A947" s="27"/>
      <c r="B947" s="27"/>
      <c r="C947" s="110"/>
      <c r="D947" s="110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</row>
    <row r="948" spans="1:28" ht="12.75" customHeight="1" x14ac:dyDescent="0.3">
      <c r="A948" s="27"/>
      <c r="B948" s="27"/>
      <c r="C948" s="110"/>
      <c r="D948" s="110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</row>
    <row r="949" spans="1:28" ht="12.75" customHeight="1" x14ac:dyDescent="0.3">
      <c r="A949" s="27"/>
      <c r="B949" s="27"/>
      <c r="C949" s="110"/>
      <c r="D949" s="110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</row>
    <row r="950" spans="1:28" ht="12.75" customHeight="1" x14ac:dyDescent="0.3">
      <c r="A950" s="27"/>
      <c r="B950" s="27"/>
      <c r="C950" s="110"/>
      <c r="D950" s="110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</row>
    <row r="951" spans="1:28" ht="12.75" customHeight="1" x14ac:dyDescent="0.3">
      <c r="A951" s="27"/>
      <c r="B951" s="27"/>
      <c r="C951" s="110"/>
      <c r="D951" s="110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</row>
    <row r="952" spans="1:28" ht="12.75" customHeight="1" x14ac:dyDescent="0.3">
      <c r="A952" s="27"/>
      <c r="B952" s="27"/>
      <c r="C952" s="110"/>
      <c r="D952" s="110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</row>
    <row r="953" spans="1:28" ht="12.75" customHeight="1" x14ac:dyDescent="0.3">
      <c r="A953" s="27"/>
      <c r="B953" s="27"/>
      <c r="C953" s="110"/>
      <c r="D953" s="110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</row>
    <row r="954" spans="1:28" ht="12.75" customHeight="1" x14ac:dyDescent="0.3">
      <c r="A954" s="27"/>
      <c r="B954" s="27"/>
      <c r="C954" s="110"/>
      <c r="D954" s="110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</row>
    <row r="955" spans="1:28" ht="12.75" customHeight="1" x14ac:dyDescent="0.3">
      <c r="A955" s="27"/>
      <c r="B955" s="27"/>
      <c r="C955" s="110"/>
      <c r="D955" s="110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</row>
    <row r="956" spans="1:28" ht="12.75" customHeight="1" x14ac:dyDescent="0.3">
      <c r="A956" s="27"/>
      <c r="B956" s="27"/>
      <c r="C956" s="110"/>
      <c r="D956" s="110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</row>
    <row r="957" spans="1:28" ht="12.75" customHeight="1" x14ac:dyDescent="0.3">
      <c r="A957" s="27"/>
      <c r="B957" s="27"/>
      <c r="C957" s="110"/>
      <c r="D957" s="110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</row>
    <row r="958" spans="1:28" ht="12.75" customHeight="1" x14ac:dyDescent="0.3">
      <c r="A958" s="27"/>
      <c r="B958" s="27"/>
      <c r="C958" s="110"/>
      <c r="D958" s="110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</row>
    <row r="959" spans="1:28" ht="12.75" customHeight="1" x14ac:dyDescent="0.3">
      <c r="A959" s="27"/>
      <c r="B959" s="27"/>
      <c r="C959" s="110"/>
      <c r="D959" s="110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</row>
    <row r="960" spans="1:28" ht="12.75" customHeight="1" x14ac:dyDescent="0.3">
      <c r="A960" s="27"/>
      <c r="B960" s="27"/>
      <c r="C960" s="110"/>
      <c r="D960" s="110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</row>
    <row r="961" spans="1:28" ht="12.75" customHeight="1" x14ac:dyDescent="0.3">
      <c r="A961" s="27"/>
      <c r="B961" s="27"/>
      <c r="C961" s="110"/>
      <c r="D961" s="110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</row>
    <row r="962" spans="1:28" ht="12.75" customHeight="1" x14ac:dyDescent="0.3">
      <c r="A962" s="27"/>
      <c r="B962" s="27"/>
      <c r="C962" s="110"/>
      <c r="D962" s="110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</row>
    <row r="963" spans="1:28" ht="12.75" customHeight="1" x14ac:dyDescent="0.3">
      <c r="A963" s="27"/>
      <c r="B963" s="27"/>
      <c r="C963" s="110"/>
      <c r="D963" s="110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</row>
    <row r="964" spans="1:28" ht="12.75" customHeight="1" x14ac:dyDescent="0.3">
      <c r="A964" s="27"/>
      <c r="B964" s="27"/>
      <c r="C964" s="110"/>
      <c r="D964" s="110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</row>
    <row r="965" spans="1:28" ht="12.75" customHeight="1" x14ac:dyDescent="0.3">
      <c r="A965" s="27"/>
      <c r="B965" s="27"/>
      <c r="C965" s="110"/>
      <c r="D965" s="110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</row>
    <row r="966" spans="1:28" ht="12.75" customHeight="1" x14ac:dyDescent="0.3">
      <c r="A966" s="27"/>
      <c r="B966" s="27"/>
      <c r="C966" s="110"/>
      <c r="D966" s="110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</row>
    <row r="967" spans="1:28" ht="12.75" customHeight="1" x14ac:dyDescent="0.3">
      <c r="A967" s="27"/>
      <c r="B967" s="27"/>
      <c r="C967" s="110"/>
      <c r="D967" s="110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</row>
    <row r="968" spans="1:28" ht="12.75" customHeight="1" x14ac:dyDescent="0.3">
      <c r="A968" s="27"/>
      <c r="B968" s="27"/>
      <c r="C968" s="110"/>
      <c r="D968" s="110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</row>
    <row r="969" spans="1:28" ht="12.75" customHeight="1" x14ac:dyDescent="0.3">
      <c r="A969" s="27"/>
      <c r="B969" s="27"/>
      <c r="C969" s="110"/>
      <c r="D969" s="110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</row>
    <row r="970" spans="1:28" ht="12.75" customHeight="1" x14ac:dyDescent="0.3">
      <c r="A970" s="27"/>
      <c r="B970" s="27"/>
      <c r="C970" s="110"/>
      <c r="D970" s="110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</row>
    <row r="971" spans="1:28" ht="12.75" customHeight="1" x14ac:dyDescent="0.3">
      <c r="A971" s="27"/>
      <c r="B971" s="27"/>
      <c r="C971" s="110"/>
      <c r="D971" s="110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</row>
    <row r="972" spans="1:28" ht="12.75" customHeight="1" x14ac:dyDescent="0.3">
      <c r="A972" s="27"/>
      <c r="B972" s="27"/>
      <c r="C972" s="110"/>
      <c r="D972" s="110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</row>
    <row r="973" spans="1:28" ht="12.75" customHeight="1" x14ac:dyDescent="0.3">
      <c r="A973" s="27"/>
      <c r="B973" s="27"/>
      <c r="C973" s="110"/>
      <c r="D973" s="110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</row>
    <row r="974" spans="1:28" ht="12.75" customHeight="1" x14ac:dyDescent="0.3">
      <c r="A974" s="27"/>
      <c r="B974" s="27"/>
      <c r="C974" s="110"/>
      <c r="D974" s="110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</row>
    <row r="975" spans="1:28" ht="12.75" customHeight="1" x14ac:dyDescent="0.3">
      <c r="A975" s="27"/>
      <c r="B975" s="27"/>
      <c r="C975" s="110"/>
      <c r="D975" s="110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</row>
    <row r="976" spans="1:28" ht="12.75" customHeight="1" x14ac:dyDescent="0.3">
      <c r="A976" s="27"/>
      <c r="B976" s="27"/>
      <c r="C976" s="110"/>
      <c r="D976" s="110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</row>
    <row r="977" spans="1:28" ht="12.75" customHeight="1" x14ac:dyDescent="0.3">
      <c r="A977" s="27"/>
      <c r="B977" s="27"/>
      <c r="C977" s="110"/>
      <c r="D977" s="110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</row>
    <row r="978" spans="1:28" ht="12.75" customHeight="1" x14ac:dyDescent="0.3">
      <c r="A978" s="27"/>
      <c r="B978" s="27"/>
      <c r="C978" s="110"/>
      <c r="D978" s="110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</row>
    <row r="979" spans="1:28" ht="12.75" customHeight="1" x14ac:dyDescent="0.3">
      <c r="A979" s="27"/>
      <c r="B979" s="27"/>
      <c r="C979" s="110"/>
      <c r="D979" s="110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</row>
    <row r="980" spans="1:28" ht="12.75" customHeight="1" x14ac:dyDescent="0.3">
      <c r="A980" s="27"/>
      <c r="B980" s="27"/>
      <c r="C980" s="110"/>
      <c r="D980" s="110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</row>
    <row r="981" spans="1:28" ht="12.75" customHeight="1" x14ac:dyDescent="0.3">
      <c r="A981" s="27"/>
      <c r="B981" s="27"/>
      <c r="C981" s="110"/>
      <c r="D981" s="110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</row>
    <row r="982" spans="1:28" ht="12.75" customHeight="1" x14ac:dyDescent="0.3">
      <c r="A982" s="27"/>
      <c r="B982" s="27"/>
      <c r="C982" s="110"/>
      <c r="D982" s="110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</row>
    <row r="983" spans="1:28" ht="12.75" customHeight="1" x14ac:dyDescent="0.3">
      <c r="A983" s="27"/>
      <c r="B983" s="27"/>
      <c r="C983" s="110"/>
      <c r="D983" s="110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</row>
    <row r="984" spans="1:28" ht="12.75" customHeight="1" x14ac:dyDescent="0.3">
      <c r="A984" s="27"/>
      <c r="B984" s="27"/>
      <c r="C984" s="110"/>
      <c r="D984" s="110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</row>
    <row r="985" spans="1:28" ht="12.75" customHeight="1" x14ac:dyDescent="0.3">
      <c r="A985" s="27"/>
      <c r="B985" s="27"/>
      <c r="C985" s="110"/>
      <c r="D985" s="110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</row>
    <row r="986" spans="1:28" ht="12.75" customHeight="1" x14ac:dyDescent="0.3">
      <c r="A986" s="27"/>
      <c r="B986" s="27"/>
      <c r="C986" s="110"/>
      <c r="D986" s="110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</row>
    <row r="987" spans="1:28" ht="12.75" customHeight="1" x14ac:dyDescent="0.3">
      <c r="A987" s="27"/>
      <c r="B987" s="27"/>
      <c r="C987" s="110"/>
      <c r="D987" s="110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</row>
    <row r="988" spans="1:28" ht="12.75" customHeight="1" x14ac:dyDescent="0.3">
      <c r="A988" s="27"/>
      <c r="B988" s="27"/>
      <c r="C988" s="110"/>
      <c r="D988" s="110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</row>
    <row r="989" spans="1:28" ht="12.75" customHeight="1" x14ac:dyDescent="0.3">
      <c r="A989" s="27"/>
      <c r="B989" s="27"/>
      <c r="C989" s="110"/>
      <c r="D989" s="110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</row>
    <row r="990" spans="1:28" ht="12.75" customHeight="1" x14ac:dyDescent="0.3">
      <c r="A990" s="27"/>
      <c r="B990" s="27"/>
      <c r="C990" s="110"/>
      <c r="D990" s="110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</row>
    <row r="991" spans="1:28" ht="12.75" customHeight="1" x14ac:dyDescent="0.3">
      <c r="A991" s="27"/>
      <c r="B991" s="27"/>
      <c r="C991" s="110"/>
      <c r="D991" s="110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</row>
    <row r="992" spans="1:28" ht="12.75" customHeight="1" x14ac:dyDescent="0.3">
      <c r="A992" s="27"/>
      <c r="B992" s="27"/>
      <c r="C992" s="110"/>
      <c r="D992" s="110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</row>
    <row r="993" spans="1:28" ht="12.75" customHeight="1" x14ac:dyDescent="0.3">
      <c r="A993" s="27"/>
      <c r="B993" s="27"/>
      <c r="C993" s="110"/>
      <c r="D993" s="110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</row>
    <row r="994" spans="1:28" ht="12.75" customHeight="1" x14ac:dyDescent="0.3">
      <c r="A994" s="27"/>
      <c r="B994" s="27"/>
      <c r="C994" s="110"/>
      <c r="D994" s="110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</row>
    <row r="995" spans="1:28" ht="12.75" customHeight="1" x14ac:dyDescent="0.3">
      <c r="A995" s="27"/>
      <c r="B995" s="27"/>
      <c r="C995" s="110"/>
      <c r="D995" s="110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</row>
    <row r="996" spans="1:28" ht="12.75" customHeight="1" x14ac:dyDescent="0.3">
      <c r="A996" s="27"/>
      <c r="B996" s="27"/>
      <c r="C996" s="110"/>
      <c r="D996" s="110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</row>
    <row r="997" spans="1:28" ht="12.75" customHeight="1" x14ac:dyDescent="0.3">
      <c r="A997" s="27"/>
      <c r="B997" s="27"/>
      <c r="C997" s="110"/>
      <c r="D997" s="110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</row>
    <row r="998" spans="1:28" ht="12.75" customHeight="1" x14ac:dyDescent="0.3">
      <c r="A998" s="27"/>
      <c r="B998" s="27"/>
      <c r="C998" s="110"/>
      <c r="D998" s="110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</row>
    <row r="999" spans="1:28" ht="12.75" customHeight="1" x14ac:dyDescent="0.3">
      <c r="A999" s="27"/>
      <c r="B999" s="27"/>
      <c r="C999" s="110"/>
      <c r="D999" s="110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</row>
    <row r="1000" spans="1:28" ht="12.75" customHeight="1" x14ac:dyDescent="0.3">
      <c r="A1000" s="27"/>
      <c r="B1000" s="27"/>
      <c r="C1000" s="110"/>
      <c r="D1000" s="110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</row>
    <row r="1001" spans="1:28" ht="12.75" customHeight="1" x14ac:dyDescent="0.3">
      <c r="A1001" s="27"/>
      <c r="B1001" s="27"/>
      <c r="C1001" s="110"/>
      <c r="D1001" s="110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</row>
  </sheetData>
  <sheetProtection algorithmName="SHA-1" hashValue="kX+weBPhvQ3PMoC8Gswrv5iFBx4=" saltValue="MumD6LtnCsf7+/Xff0I4MA==" spinCount="100000" sheet="1" objects="1" scenarios="1"/>
  <mergeCells count="65">
    <mergeCell ref="B9:B10"/>
    <mergeCell ref="C9:C10"/>
    <mergeCell ref="E9:J9"/>
    <mergeCell ref="L9:M9"/>
    <mergeCell ref="A11:B11"/>
    <mergeCell ref="D11:D18"/>
    <mergeCell ref="A68:B68"/>
    <mergeCell ref="D68:D69"/>
    <mergeCell ref="A19:B19"/>
    <mergeCell ref="A21:B21"/>
    <mergeCell ref="D21:D28"/>
    <mergeCell ref="A30:B30"/>
    <mergeCell ref="A32:B32"/>
    <mergeCell ref="A34:B34"/>
    <mergeCell ref="D34:D48"/>
    <mergeCell ref="A48:B48"/>
    <mergeCell ref="A50:B50"/>
    <mergeCell ref="D50:D61"/>
    <mergeCell ref="A62:B62"/>
    <mergeCell ref="A64:B64"/>
    <mergeCell ref="A66:B66"/>
    <mergeCell ref="C95:N95"/>
    <mergeCell ref="B79:B80"/>
    <mergeCell ref="C83:N83"/>
    <mergeCell ref="C85:N85"/>
    <mergeCell ref="C86:N86"/>
    <mergeCell ref="C87:N87"/>
    <mergeCell ref="C88:N88"/>
    <mergeCell ref="C89:N89"/>
    <mergeCell ref="C90:N90"/>
    <mergeCell ref="C91:N91"/>
    <mergeCell ref="C93:N93"/>
    <mergeCell ref="C94:N94"/>
    <mergeCell ref="C108:N108"/>
    <mergeCell ref="C96:N96"/>
    <mergeCell ref="C97:N97"/>
    <mergeCell ref="C98:N98"/>
    <mergeCell ref="C99:N99"/>
    <mergeCell ref="C100:N100"/>
    <mergeCell ref="C102:N102"/>
    <mergeCell ref="C103:N103"/>
    <mergeCell ref="C104:N104"/>
    <mergeCell ref="C105:N105"/>
    <mergeCell ref="C106:N106"/>
    <mergeCell ref="C107:N107"/>
    <mergeCell ref="C121:N121"/>
    <mergeCell ref="C109:N109"/>
    <mergeCell ref="C110:N110"/>
    <mergeCell ref="C111:N111"/>
    <mergeCell ref="C112:N112"/>
    <mergeCell ref="C113:N113"/>
    <mergeCell ref="C115:N115"/>
    <mergeCell ref="C116:N116"/>
    <mergeCell ref="C117:N117"/>
    <mergeCell ref="C118:N118"/>
    <mergeCell ref="C119:N119"/>
    <mergeCell ref="C120:N120"/>
    <mergeCell ref="C129:N129"/>
    <mergeCell ref="C130:N130"/>
    <mergeCell ref="C122:N122"/>
    <mergeCell ref="C123:N123"/>
    <mergeCell ref="C124:N124"/>
    <mergeCell ref="C126:N126"/>
    <mergeCell ref="C127:N127"/>
    <mergeCell ref="C128:N128"/>
  </mergeCells>
  <conditionalFormatting sqref="C79:C80 E79:J80 L79:M80">
    <cfRule type="cellIs" dxfId="25" priority="1" operator="equal">
      <formula>"TOČNO"</formula>
    </cfRule>
    <cfRule type="cellIs" dxfId="24" priority="2" operator="equal">
      <formula>"NETOČNO"</formula>
    </cfRule>
  </conditionalFormatting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D65E-B311-4614-BC7F-23CF9EB8BF5D}">
  <sheetPr>
    <tabColor theme="4"/>
  </sheetPr>
  <dimension ref="A1:AG1000"/>
  <sheetViews>
    <sheetView workbookViewId="0">
      <pane ySplit="8" topLeftCell="A131" activePane="bottomLeft" state="frozen"/>
      <selection pane="bottomLeft" activeCell="I5" sqref="I5"/>
    </sheetView>
  </sheetViews>
  <sheetFormatPr defaultColWidth="12.54296875" defaultRowHeight="12.5" x14ac:dyDescent="0.25"/>
  <cols>
    <col min="1" max="1" width="66.26953125" style="25" customWidth="1"/>
    <col min="2" max="2" width="22.54296875" style="25" customWidth="1"/>
    <col min="3" max="3" width="0.7265625" style="25" customWidth="1"/>
    <col min="4" max="4" width="15.81640625" style="25" customWidth="1"/>
    <col min="5" max="5" width="16.453125" style="25" customWidth="1"/>
    <col min="6" max="7" width="14.453125" style="25" customWidth="1"/>
    <col min="8" max="8" width="14.54296875" style="25" customWidth="1"/>
    <col min="9" max="11" width="14.453125" style="25" customWidth="1"/>
    <col min="12" max="12" width="17.26953125" style="25" customWidth="1"/>
    <col min="13" max="13" width="2.81640625" style="25" customWidth="1"/>
    <col min="14" max="16" width="14.453125" style="25" customWidth="1"/>
    <col min="17" max="17" width="1" style="25" customWidth="1"/>
    <col min="18" max="18" width="22" style="25" customWidth="1"/>
    <col min="19" max="30" width="8.81640625" style="25" customWidth="1"/>
    <col min="31" max="16384" width="12.54296875" style="25"/>
  </cols>
  <sheetData>
    <row r="1" spans="1:30" ht="12.75" customHeight="1" x14ac:dyDescent="0.3">
      <c r="A1" s="389" t="s">
        <v>30</v>
      </c>
      <c r="B1" s="336"/>
      <c r="C1" s="336"/>
      <c r="D1" s="33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12.75" customHeight="1" x14ac:dyDescent="0.3">
      <c r="A2" s="390"/>
      <c r="B2" s="347"/>
      <c r="C2" s="347"/>
      <c r="D2" s="372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12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12.75" customHeight="1" x14ac:dyDescent="0.45">
      <c r="A4" s="29" t="s">
        <v>106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0" ht="12.75" customHeight="1" x14ac:dyDescent="0.35">
      <c r="A5" s="30" t="s">
        <v>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 ht="12.75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7" customHeight="1" x14ac:dyDescent="0.3">
      <c r="A7" s="391" t="s">
        <v>34</v>
      </c>
      <c r="B7" s="362" t="s">
        <v>107</v>
      </c>
      <c r="C7" s="168"/>
      <c r="D7" s="374" t="s">
        <v>108</v>
      </c>
      <c r="E7" s="347"/>
      <c r="F7" s="347"/>
      <c r="G7" s="347"/>
      <c r="H7" s="347"/>
      <c r="I7" s="347"/>
      <c r="J7" s="347"/>
      <c r="K7" s="347"/>
      <c r="L7" s="372"/>
      <c r="M7" s="31"/>
      <c r="N7" s="375" t="s">
        <v>109</v>
      </c>
      <c r="O7" s="347"/>
      <c r="P7" s="372"/>
      <c r="Q7" s="32"/>
      <c r="R7" s="368" t="s">
        <v>290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68.25" customHeight="1" x14ac:dyDescent="0.3">
      <c r="A8" s="345"/>
      <c r="B8" s="361"/>
      <c r="C8" s="170"/>
      <c r="D8" s="179" t="s">
        <v>291</v>
      </c>
      <c r="E8" s="33" t="s">
        <v>292</v>
      </c>
      <c r="F8" s="179" t="s">
        <v>293</v>
      </c>
      <c r="G8" s="33" t="s">
        <v>294</v>
      </c>
      <c r="H8" s="33" t="s">
        <v>295</v>
      </c>
      <c r="I8" s="33" t="s">
        <v>296</v>
      </c>
      <c r="J8" s="33" t="s">
        <v>297</v>
      </c>
      <c r="K8" s="33" t="s">
        <v>298</v>
      </c>
      <c r="L8" s="34" t="s">
        <v>299</v>
      </c>
      <c r="M8" s="32"/>
      <c r="N8" s="33" t="s">
        <v>300</v>
      </c>
      <c r="O8" s="33" t="s">
        <v>301</v>
      </c>
      <c r="P8" s="34" t="s">
        <v>302</v>
      </c>
      <c r="Q8" s="32"/>
      <c r="R8" s="345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ht="12.75" customHeight="1" x14ac:dyDescent="0.3">
      <c r="A9" s="259" t="s">
        <v>119</v>
      </c>
      <c r="B9" s="182">
        <f>'Plan RDG'!B9</f>
        <v>0</v>
      </c>
      <c r="C9" s="260"/>
      <c r="D9" s="164">
        <f>'Plan RDG'!D9</f>
        <v>0</v>
      </c>
      <c r="E9" s="161"/>
      <c r="F9" s="164">
        <f>'Plan RDG'!E9</f>
        <v>0</v>
      </c>
      <c r="G9" s="161"/>
      <c r="H9" s="318">
        <f t="shared" ref="H9:H14" si="0">D9+F9</f>
        <v>0</v>
      </c>
      <c r="I9" s="35">
        <f t="shared" ref="I9:I14" si="1">+E9+G9</f>
        <v>0</v>
      </c>
      <c r="J9" s="161">
        <f>'Plan RDG'!F9</f>
        <v>0</v>
      </c>
      <c r="K9" s="161">
        <f>'Plan RDG'!G9</f>
        <v>0</v>
      </c>
      <c r="L9" s="36">
        <f t="shared" ref="L9:L15" si="2">SUM(H9,J9,K9)</f>
        <v>0</v>
      </c>
      <c r="M9" s="37"/>
      <c r="N9" s="161">
        <f>'Plan RDG'!J9</f>
        <v>0</v>
      </c>
      <c r="O9" s="161">
        <f>'Plan RDG'!K9</f>
        <v>0</v>
      </c>
      <c r="P9" s="36">
        <f t="shared" ref="P9:P15" si="3">SUM(N9,O9)</f>
        <v>0</v>
      </c>
      <c r="Q9" s="37"/>
      <c r="R9" s="35">
        <f t="shared" ref="R9:R15" si="4">SUM(L9,P9)</f>
        <v>0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ht="12.75" customHeight="1" x14ac:dyDescent="0.3">
      <c r="A10" s="259" t="s">
        <v>120</v>
      </c>
      <c r="B10" s="182">
        <f>'Plan RDG'!B10</f>
        <v>0</v>
      </c>
      <c r="C10" s="260"/>
      <c r="D10" s="164">
        <f>'Plan RDG'!D10</f>
        <v>0</v>
      </c>
      <c r="E10" s="161"/>
      <c r="F10" s="164">
        <f>'Plan RDG'!E10</f>
        <v>0</v>
      </c>
      <c r="G10" s="161"/>
      <c r="H10" s="318">
        <f t="shared" si="0"/>
        <v>0</v>
      </c>
      <c r="I10" s="35">
        <f t="shared" si="1"/>
        <v>0</v>
      </c>
      <c r="J10" s="161">
        <f>'Plan RDG'!F10</f>
        <v>0</v>
      </c>
      <c r="K10" s="161">
        <f>'Plan RDG'!G10</f>
        <v>0</v>
      </c>
      <c r="L10" s="36">
        <f t="shared" si="2"/>
        <v>0</v>
      </c>
      <c r="M10" s="37"/>
      <c r="N10" s="161">
        <f>'Plan RDG'!J10</f>
        <v>0</v>
      </c>
      <c r="O10" s="161">
        <f>'Plan RDG'!K10</f>
        <v>0</v>
      </c>
      <c r="P10" s="36">
        <f t="shared" si="3"/>
        <v>0</v>
      </c>
      <c r="Q10" s="37"/>
      <c r="R10" s="35">
        <f t="shared" si="4"/>
        <v>0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ht="12.75" customHeight="1" x14ac:dyDescent="0.3">
      <c r="A11" s="259" t="s">
        <v>121</v>
      </c>
      <c r="B11" s="182">
        <f>'Plan RDG'!B11</f>
        <v>0</v>
      </c>
      <c r="C11" s="260"/>
      <c r="D11" s="164">
        <f>'Plan RDG'!D11</f>
        <v>0</v>
      </c>
      <c r="E11" s="161"/>
      <c r="F11" s="164">
        <f>'Plan RDG'!E11</f>
        <v>0</v>
      </c>
      <c r="G11" s="161"/>
      <c r="H11" s="318">
        <f t="shared" si="0"/>
        <v>0</v>
      </c>
      <c r="I11" s="35">
        <f t="shared" si="1"/>
        <v>0</v>
      </c>
      <c r="J11" s="161">
        <f>'Plan RDG'!F11</f>
        <v>0</v>
      </c>
      <c r="K11" s="161">
        <f>'Plan RDG'!G11</f>
        <v>0</v>
      </c>
      <c r="L11" s="36">
        <f t="shared" si="2"/>
        <v>0</v>
      </c>
      <c r="M11" s="37"/>
      <c r="N11" s="161">
        <f>'Plan RDG'!J11</f>
        <v>0</v>
      </c>
      <c r="O11" s="161">
        <f>'Plan RDG'!K11</f>
        <v>0</v>
      </c>
      <c r="P11" s="36">
        <f t="shared" si="3"/>
        <v>0</v>
      </c>
      <c r="Q11" s="37"/>
      <c r="R11" s="35">
        <f t="shared" si="4"/>
        <v>0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ht="12.75" customHeight="1" x14ac:dyDescent="0.3">
      <c r="A12" s="259" t="s">
        <v>122</v>
      </c>
      <c r="B12" s="182">
        <f>'Plan RDG'!B12</f>
        <v>0</v>
      </c>
      <c r="C12" s="260"/>
      <c r="D12" s="164">
        <f>'Plan RDG'!D12</f>
        <v>0</v>
      </c>
      <c r="E12" s="161"/>
      <c r="F12" s="164">
        <f>'Plan RDG'!E12</f>
        <v>0</v>
      </c>
      <c r="G12" s="161"/>
      <c r="H12" s="318">
        <f t="shared" si="0"/>
        <v>0</v>
      </c>
      <c r="I12" s="35">
        <f t="shared" si="1"/>
        <v>0</v>
      </c>
      <c r="J12" s="161">
        <f>'Plan RDG'!F12</f>
        <v>0</v>
      </c>
      <c r="K12" s="161">
        <f>'Plan RDG'!G12</f>
        <v>0</v>
      </c>
      <c r="L12" s="36">
        <f t="shared" si="2"/>
        <v>0</v>
      </c>
      <c r="M12" s="37"/>
      <c r="N12" s="161">
        <f>'Plan RDG'!J12</f>
        <v>0</v>
      </c>
      <c r="O12" s="161">
        <f>'Plan RDG'!K12</f>
        <v>0</v>
      </c>
      <c r="P12" s="36">
        <f t="shared" si="3"/>
        <v>0</v>
      </c>
      <c r="Q12" s="37"/>
      <c r="R12" s="35">
        <f t="shared" si="4"/>
        <v>0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2.75" customHeight="1" x14ac:dyDescent="0.3">
      <c r="A13" s="259" t="s">
        <v>123</v>
      </c>
      <c r="B13" s="182">
        <f>'Plan RDG'!B13</f>
        <v>0</v>
      </c>
      <c r="C13" s="260"/>
      <c r="D13" s="164">
        <f>'Plan RDG'!D13</f>
        <v>0</v>
      </c>
      <c r="E13" s="161"/>
      <c r="F13" s="164">
        <f>'Plan RDG'!E13</f>
        <v>0</v>
      </c>
      <c r="G13" s="161"/>
      <c r="H13" s="318">
        <f t="shared" si="0"/>
        <v>0</v>
      </c>
      <c r="I13" s="35">
        <f t="shared" si="1"/>
        <v>0</v>
      </c>
      <c r="J13" s="161">
        <f>'Plan RDG'!F13</f>
        <v>0</v>
      </c>
      <c r="K13" s="161">
        <f>'Plan RDG'!G13</f>
        <v>0</v>
      </c>
      <c r="L13" s="36">
        <f t="shared" si="2"/>
        <v>0</v>
      </c>
      <c r="M13" s="37"/>
      <c r="N13" s="161">
        <f>'Plan RDG'!J13</f>
        <v>0</v>
      </c>
      <c r="O13" s="161">
        <f>'Plan RDG'!K13</f>
        <v>0</v>
      </c>
      <c r="P13" s="36">
        <f t="shared" si="3"/>
        <v>0</v>
      </c>
      <c r="Q13" s="37"/>
      <c r="R13" s="35">
        <f t="shared" si="4"/>
        <v>0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2.75" customHeight="1" x14ac:dyDescent="0.3">
      <c r="A14" s="259" t="s">
        <v>124</v>
      </c>
      <c r="B14" s="182">
        <f>'Plan RDG'!B14</f>
        <v>0</v>
      </c>
      <c r="C14" s="260"/>
      <c r="D14" s="164">
        <f>'Plan RDG'!D14</f>
        <v>0</v>
      </c>
      <c r="E14" s="161"/>
      <c r="F14" s="164">
        <f>'Plan RDG'!E14</f>
        <v>0</v>
      </c>
      <c r="G14" s="161"/>
      <c r="H14" s="318">
        <f t="shared" si="0"/>
        <v>0</v>
      </c>
      <c r="I14" s="35">
        <f t="shared" si="1"/>
        <v>0</v>
      </c>
      <c r="J14" s="161">
        <f>'Plan RDG'!F14</f>
        <v>0</v>
      </c>
      <c r="K14" s="161">
        <f>'Plan RDG'!G14</f>
        <v>0</v>
      </c>
      <c r="L14" s="36">
        <f t="shared" si="2"/>
        <v>0</v>
      </c>
      <c r="M14" s="37"/>
      <c r="N14" s="161">
        <f>'Plan RDG'!J14</f>
        <v>0</v>
      </c>
      <c r="O14" s="161">
        <f>'Plan RDG'!K14</f>
        <v>0</v>
      </c>
      <c r="P14" s="36">
        <f t="shared" si="3"/>
        <v>0</v>
      </c>
      <c r="Q14" s="37"/>
      <c r="R14" s="35">
        <f t="shared" si="4"/>
        <v>0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2.75" customHeight="1" x14ac:dyDescent="0.3">
      <c r="A15" s="38" t="s">
        <v>125</v>
      </c>
      <c r="B15" s="186">
        <f>SUM(B9:B14)</f>
        <v>0</v>
      </c>
      <c r="C15" s="39"/>
      <c r="D15" s="99">
        <f t="shared" ref="D15:K15" si="5">SUM(D9:D14)</f>
        <v>0</v>
      </c>
      <c r="E15" s="40">
        <f t="shared" si="5"/>
        <v>0</v>
      </c>
      <c r="F15" s="99">
        <f t="shared" si="5"/>
        <v>0</v>
      </c>
      <c r="G15" s="40">
        <f t="shared" si="5"/>
        <v>0</v>
      </c>
      <c r="H15" s="40">
        <f>SUM(H9:H14)</f>
        <v>0</v>
      </c>
      <c r="I15" s="40">
        <f t="shared" si="5"/>
        <v>0</v>
      </c>
      <c r="J15" s="40">
        <f t="shared" si="5"/>
        <v>0</v>
      </c>
      <c r="K15" s="40">
        <f t="shared" si="5"/>
        <v>0</v>
      </c>
      <c r="L15" s="40">
        <f t="shared" si="2"/>
        <v>0</v>
      </c>
      <c r="M15" s="41"/>
      <c r="N15" s="40">
        <f t="shared" ref="N15:O15" si="6">SUM(N9:N14)</f>
        <v>0</v>
      </c>
      <c r="O15" s="40">
        <f t="shared" si="6"/>
        <v>0</v>
      </c>
      <c r="P15" s="40">
        <f t="shared" si="3"/>
        <v>0</v>
      </c>
      <c r="Q15" s="41"/>
      <c r="R15" s="40">
        <f t="shared" si="4"/>
        <v>0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12.75" customHeight="1" x14ac:dyDescent="0.3">
      <c r="A16" s="259"/>
      <c r="B16" s="182"/>
      <c r="C16" s="260"/>
      <c r="D16" s="164"/>
      <c r="E16" s="161"/>
      <c r="F16" s="164"/>
      <c r="G16" s="161"/>
      <c r="H16" s="161"/>
      <c r="I16" s="161"/>
      <c r="J16" s="161"/>
      <c r="K16" s="161"/>
      <c r="L16" s="261"/>
      <c r="M16" s="37"/>
      <c r="N16" s="161"/>
      <c r="O16" s="161"/>
      <c r="P16" s="261"/>
      <c r="Q16" s="37"/>
      <c r="R16" s="161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12.75" customHeight="1" x14ac:dyDescent="0.3">
      <c r="A17" s="262" t="s">
        <v>126</v>
      </c>
      <c r="B17" s="182">
        <f>'Plan RDG'!B17</f>
        <v>0</v>
      </c>
      <c r="C17" s="260"/>
      <c r="D17" s="164">
        <f>'Plan RDG'!D17</f>
        <v>0</v>
      </c>
      <c r="E17" s="161"/>
      <c r="F17" s="164">
        <f>'Plan RDG'!E17</f>
        <v>0</v>
      </c>
      <c r="G17" s="161"/>
      <c r="H17" s="318">
        <f t="shared" ref="H17:H21" si="7">D17+F17</f>
        <v>0</v>
      </c>
      <c r="I17" s="35">
        <f t="shared" ref="I17:I21" si="8">+E17+G17</f>
        <v>0</v>
      </c>
      <c r="J17" s="161">
        <f>'Plan RDG'!F17</f>
        <v>0</v>
      </c>
      <c r="K17" s="161">
        <f>'Plan RDG'!G17</f>
        <v>0</v>
      </c>
      <c r="L17" s="36">
        <f t="shared" ref="L17:L21" si="9">SUM(H17,J17,K17)</f>
        <v>0</v>
      </c>
      <c r="M17" s="37"/>
      <c r="N17" s="161">
        <f>'Plan RDG'!J17</f>
        <v>0</v>
      </c>
      <c r="O17" s="161">
        <f>'Plan RDG'!K17</f>
        <v>0</v>
      </c>
      <c r="P17" s="36">
        <f t="shared" ref="P17:P22" si="10">SUM(N17,O17)</f>
        <v>0</v>
      </c>
      <c r="Q17" s="37"/>
      <c r="R17" s="35">
        <f t="shared" ref="R17:R22" si="11">SUM(L17,P17)</f>
        <v>0</v>
      </c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x14ac:dyDescent="0.3">
      <c r="A18" s="262" t="s">
        <v>127</v>
      </c>
      <c r="B18" s="182">
        <f>'Plan RDG'!B18</f>
        <v>0</v>
      </c>
      <c r="C18" s="260"/>
      <c r="D18" s="164">
        <f>'Plan RDG'!D18</f>
        <v>0</v>
      </c>
      <c r="E18" s="161"/>
      <c r="F18" s="164">
        <f>'Plan RDG'!E18</f>
        <v>0</v>
      </c>
      <c r="G18" s="161"/>
      <c r="H18" s="318">
        <f t="shared" si="7"/>
        <v>0</v>
      </c>
      <c r="I18" s="35">
        <f t="shared" si="8"/>
        <v>0</v>
      </c>
      <c r="J18" s="161">
        <f>'Plan RDG'!F18</f>
        <v>0</v>
      </c>
      <c r="K18" s="161">
        <f>'Plan RDG'!G18</f>
        <v>0</v>
      </c>
      <c r="L18" s="36">
        <f t="shared" si="9"/>
        <v>0</v>
      </c>
      <c r="M18" s="37"/>
      <c r="N18" s="161">
        <f>'Plan RDG'!J18</f>
        <v>0</v>
      </c>
      <c r="O18" s="161">
        <f>'Plan RDG'!K18</f>
        <v>0</v>
      </c>
      <c r="P18" s="36">
        <f t="shared" si="10"/>
        <v>0</v>
      </c>
      <c r="Q18" s="37"/>
      <c r="R18" s="35">
        <f t="shared" si="11"/>
        <v>0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2.75" customHeight="1" x14ac:dyDescent="0.3">
      <c r="A19" s="262" t="s">
        <v>128</v>
      </c>
      <c r="B19" s="182">
        <f>'Plan RDG'!B19</f>
        <v>0</v>
      </c>
      <c r="C19" s="260"/>
      <c r="D19" s="164">
        <f>'Plan RDG'!D19</f>
        <v>0</v>
      </c>
      <c r="E19" s="161"/>
      <c r="F19" s="164">
        <f>'Plan RDG'!E19</f>
        <v>0</v>
      </c>
      <c r="G19" s="161"/>
      <c r="H19" s="318">
        <f t="shared" si="7"/>
        <v>0</v>
      </c>
      <c r="I19" s="35">
        <f t="shared" si="8"/>
        <v>0</v>
      </c>
      <c r="J19" s="161">
        <f>'Plan RDG'!F19</f>
        <v>0</v>
      </c>
      <c r="K19" s="161">
        <f>'Plan RDG'!G19</f>
        <v>0</v>
      </c>
      <c r="L19" s="36">
        <f t="shared" si="9"/>
        <v>0</v>
      </c>
      <c r="M19" s="37"/>
      <c r="N19" s="161">
        <f>'Plan RDG'!J19</f>
        <v>0</v>
      </c>
      <c r="O19" s="161">
        <f>'Plan RDG'!K19</f>
        <v>0</v>
      </c>
      <c r="P19" s="36">
        <f t="shared" si="10"/>
        <v>0</v>
      </c>
      <c r="Q19" s="37"/>
      <c r="R19" s="35">
        <f t="shared" si="11"/>
        <v>0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5" customHeight="1" x14ac:dyDescent="0.3">
      <c r="A20" s="262" t="s">
        <v>129</v>
      </c>
      <c r="B20" s="182">
        <f>'Plan RDG'!B20</f>
        <v>0</v>
      </c>
      <c r="C20" s="260"/>
      <c r="D20" s="164">
        <f>'Plan RDG'!D20</f>
        <v>0</v>
      </c>
      <c r="E20" s="161"/>
      <c r="F20" s="164">
        <f>'Plan RDG'!E20</f>
        <v>0</v>
      </c>
      <c r="G20" s="161"/>
      <c r="H20" s="318">
        <f t="shared" si="7"/>
        <v>0</v>
      </c>
      <c r="I20" s="35">
        <f t="shared" si="8"/>
        <v>0</v>
      </c>
      <c r="J20" s="161">
        <f>'Plan RDG'!F20</f>
        <v>0</v>
      </c>
      <c r="K20" s="161">
        <f>'Plan RDG'!G20</f>
        <v>0</v>
      </c>
      <c r="L20" s="36">
        <f t="shared" si="9"/>
        <v>0</v>
      </c>
      <c r="M20" s="37"/>
      <c r="N20" s="161">
        <f>'Plan RDG'!J20</f>
        <v>0</v>
      </c>
      <c r="O20" s="161">
        <f>'Plan RDG'!K20</f>
        <v>0</v>
      </c>
      <c r="P20" s="36">
        <f t="shared" si="10"/>
        <v>0</v>
      </c>
      <c r="Q20" s="37"/>
      <c r="R20" s="35">
        <f t="shared" si="11"/>
        <v>0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3">
      <c r="A21" s="262" t="s">
        <v>130</v>
      </c>
      <c r="B21" s="182">
        <f>'Plan RDG'!B21</f>
        <v>0</v>
      </c>
      <c r="C21" s="260"/>
      <c r="D21" s="164">
        <f>'Plan RDG'!D21</f>
        <v>0</v>
      </c>
      <c r="E21" s="161"/>
      <c r="F21" s="164">
        <f>'Plan RDG'!E21</f>
        <v>0</v>
      </c>
      <c r="G21" s="161"/>
      <c r="H21" s="318">
        <f t="shared" si="7"/>
        <v>0</v>
      </c>
      <c r="I21" s="35">
        <f t="shared" si="8"/>
        <v>0</v>
      </c>
      <c r="J21" s="161">
        <f>'Plan RDG'!F21</f>
        <v>0</v>
      </c>
      <c r="K21" s="161">
        <f>'Plan RDG'!G21</f>
        <v>0</v>
      </c>
      <c r="L21" s="36">
        <f t="shared" si="9"/>
        <v>0</v>
      </c>
      <c r="M21" s="37"/>
      <c r="N21" s="161">
        <f>'Plan RDG'!J21</f>
        <v>0</v>
      </c>
      <c r="O21" s="161">
        <f>'Plan RDG'!K21</f>
        <v>0</v>
      </c>
      <c r="P21" s="36">
        <f t="shared" si="10"/>
        <v>0</v>
      </c>
      <c r="Q21" s="37"/>
      <c r="R21" s="35">
        <f t="shared" si="11"/>
        <v>0</v>
      </c>
      <c r="S21" s="295"/>
      <c r="T21" s="296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12.75" customHeight="1" x14ac:dyDescent="0.3">
      <c r="A22" s="42" t="s">
        <v>131</v>
      </c>
      <c r="B22" s="186">
        <f>SUM(B17:B21)</f>
        <v>0</v>
      </c>
      <c r="C22" s="39"/>
      <c r="D22" s="99">
        <f t="shared" ref="D22:K22" si="12">SUM(D17:D21)</f>
        <v>0</v>
      </c>
      <c r="E22" s="40">
        <f t="shared" si="12"/>
        <v>0</v>
      </c>
      <c r="F22" s="99">
        <f t="shared" si="12"/>
        <v>0</v>
      </c>
      <c r="G22" s="40">
        <f t="shared" si="12"/>
        <v>0</v>
      </c>
      <c r="H22" s="40">
        <f>SUM(H17:H21)</f>
        <v>0</v>
      </c>
      <c r="I22" s="40">
        <f t="shared" si="12"/>
        <v>0</v>
      </c>
      <c r="J22" s="40">
        <f t="shared" si="12"/>
        <v>0</v>
      </c>
      <c r="K22" s="40">
        <f t="shared" si="12"/>
        <v>0</v>
      </c>
      <c r="L22" s="40">
        <f>SUM(H22,J22,K22)</f>
        <v>0</v>
      </c>
      <c r="M22" s="41"/>
      <c r="N22" s="40">
        <f t="shared" ref="N22:O22" si="13">SUM(N17:N21)</f>
        <v>0</v>
      </c>
      <c r="O22" s="40">
        <f t="shared" si="13"/>
        <v>0</v>
      </c>
      <c r="P22" s="40">
        <f t="shared" si="10"/>
        <v>0</v>
      </c>
      <c r="Q22" s="41"/>
      <c r="R22" s="40">
        <f t="shared" si="11"/>
        <v>0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ht="12.75" customHeight="1" x14ac:dyDescent="0.3">
      <c r="A23" s="263"/>
      <c r="B23" s="182"/>
      <c r="C23" s="260"/>
      <c r="D23" s="164"/>
      <c r="E23" s="161"/>
      <c r="F23" s="164"/>
      <c r="G23" s="161"/>
      <c r="H23" s="161"/>
      <c r="I23" s="161"/>
      <c r="J23" s="161"/>
      <c r="K23" s="161"/>
      <c r="L23" s="261"/>
      <c r="M23" s="37"/>
      <c r="N23" s="161"/>
      <c r="O23" s="161"/>
      <c r="P23" s="261"/>
      <c r="Q23" s="37"/>
      <c r="R23" s="161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ht="12.75" customHeight="1" x14ac:dyDescent="0.3">
      <c r="A24" s="259" t="s">
        <v>132</v>
      </c>
      <c r="B24" s="182">
        <f>'Plan RDG'!B24</f>
        <v>0</v>
      </c>
      <c r="C24" s="260"/>
      <c r="D24" s="164">
        <f>'Plan RDG'!D24</f>
        <v>0</v>
      </c>
      <c r="E24" s="161"/>
      <c r="F24" s="164">
        <f>'Plan RDG'!E24</f>
        <v>0</v>
      </c>
      <c r="G24" s="161"/>
      <c r="H24" s="318">
        <f t="shared" ref="H24:H25" si="14">D24+F24</f>
        <v>0</v>
      </c>
      <c r="I24" s="35">
        <f t="shared" ref="I24:I25" si="15">+E24+G24</f>
        <v>0</v>
      </c>
      <c r="J24" s="161">
        <f>'Plan RDG'!F24</f>
        <v>0</v>
      </c>
      <c r="K24" s="161">
        <f>'Plan RDG'!G24</f>
        <v>0</v>
      </c>
      <c r="L24" s="36">
        <f t="shared" ref="L24:L25" si="16">SUM(H24,J24,K24)</f>
        <v>0</v>
      </c>
      <c r="M24" s="37"/>
      <c r="N24" s="161">
        <f>'Plan RDG'!J24</f>
        <v>0</v>
      </c>
      <c r="O24" s="161">
        <f>'Plan RDG'!K24</f>
        <v>0</v>
      </c>
      <c r="P24" s="36">
        <f t="shared" ref="P24:P26" si="17">SUM(N24,O24)</f>
        <v>0</v>
      </c>
      <c r="Q24" s="37"/>
      <c r="R24" s="35">
        <f t="shared" ref="R24:R26" si="18">SUM(L24,P24)</f>
        <v>0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ht="12.75" customHeight="1" x14ac:dyDescent="0.3">
      <c r="A25" s="259" t="s">
        <v>133</v>
      </c>
      <c r="B25" s="182">
        <f>'Plan RDG'!B25</f>
        <v>0</v>
      </c>
      <c r="C25" s="260"/>
      <c r="D25" s="164">
        <f>'Plan RDG'!D25</f>
        <v>0</v>
      </c>
      <c r="E25" s="161"/>
      <c r="F25" s="164">
        <f>'Plan RDG'!E25</f>
        <v>0</v>
      </c>
      <c r="G25" s="161"/>
      <c r="H25" s="318">
        <f t="shared" si="14"/>
        <v>0</v>
      </c>
      <c r="I25" s="35">
        <f t="shared" si="15"/>
        <v>0</v>
      </c>
      <c r="J25" s="161">
        <f>'Plan RDG'!F25</f>
        <v>0</v>
      </c>
      <c r="K25" s="161">
        <f>'Plan RDG'!G25</f>
        <v>0</v>
      </c>
      <c r="L25" s="36">
        <f t="shared" si="16"/>
        <v>0</v>
      </c>
      <c r="M25" s="37"/>
      <c r="N25" s="161">
        <f>'Plan RDG'!J25</f>
        <v>0</v>
      </c>
      <c r="O25" s="161">
        <f>'Plan RDG'!K25</f>
        <v>0</v>
      </c>
      <c r="P25" s="36">
        <f t="shared" si="17"/>
        <v>0</v>
      </c>
      <c r="Q25" s="37"/>
      <c r="R25" s="35">
        <f t="shared" si="18"/>
        <v>0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ht="12.75" customHeight="1" x14ac:dyDescent="0.3">
      <c r="A26" s="38" t="s">
        <v>134</v>
      </c>
      <c r="B26" s="186">
        <f>SUM(B24:B25)</f>
        <v>0</v>
      </c>
      <c r="C26" s="39"/>
      <c r="D26" s="99">
        <f t="shared" ref="D26:K26" si="19">SUM(D24:D25)</f>
        <v>0</v>
      </c>
      <c r="E26" s="40">
        <f t="shared" si="19"/>
        <v>0</v>
      </c>
      <c r="F26" s="99">
        <f t="shared" si="19"/>
        <v>0</v>
      </c>
      <c r="G26" s="40">
        <f t="shared" si="19"/>
        <v>0</v>
      </c>
      <c r="H26" s="40">
        <f>SUM(H24:H25)</f>
        <v>0</v>
      </c>
      <c r="I26" s="40">
        <f t="shared" si="19"/>
        <v>0</v>
      </c>
      <c r="J26" s="40">
        <f t="shared" si="19"/>
        <v>0</v>
      </c>
      <c r="K26" s="40">
        <f t="shared" si="19"/>
        <v>0</v>
      </c>
      <c r="L26" s="40">
        <f>SUM(H26,J26,K26)</f>
        <v>0</v>
      </c>
      <c r="M26" s="41"/>
      <c r="N26" s="40">
        <f t="shared" ref="N26:O26" si="20">SUM(N24:N25)</f>
        <v>0</v>
      </c>
      <c r="O26" s="40">
        <f t="shared" si="20"/>
        <v>0</v>
      </c>
      <c r="P26" s="40">
        <f t="shared" si="17"/>
        <v>0</v>
      </c>
      <c r="Q26" s="41"/>
      <c r="R26" s="40">
        <f t="shared" si="18"/>
        <v>0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ht="12.75" customHeight="1" x14ac:dyDescent="0.3">
      <c r="A27" s="259"/>
      <c r="B27" s="182"/>
      <c r="C27" s="260"/>
      <c r="D27" s="164"/>
      <c r="E27" s="161"/>
      <c r="F27" s="164"/>
      <c r="G27" s="161"/>
      <c r="H27" s="161"/>
      <c r="I27" s="161"/>
      <c r="J27" s="161"/>
      <c r="K27" s="161"/>
      <c r="L27" s="261"/>
      <c r="M27" s="37"/>
      <c r="N27" s="161"/>
      <c r="O27" s="161"/>
      <c r="P27" s="261"/>
      <c r="Q27" s="37"/>
      <c r="R27" s="161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3">
      <c r="A28" s="259" t="s">
        <v>135</v>
      </c>
      <c r="B28" s="182">
        <f>'Plan RDG'!B28</f>
        <v>0</v>
      </c>
      <c r="C28" s="260"/>
      <c r="D28" s="164">
        <f>'Plan RDG'!D28</f>
        <v>0</v>
      </c>
      <c r="E28" s="161"/>
      <c r="F28" s="164">
        <f>'Plan RDG'!E28</f>
        <v>0</v>
      </c>
      <c r="G28" s="161"/>
      <c r="H28" s="318">
        <f t="shared" ref="H28:H32" si="21">D28+F28</f>
        <v>0</v>
      </c>
      <c r="I28" s="35">
        <f t="shared" ref="I28:I32" si="22">+E28+G28</f>
        <v>0</v>
      </c>
      <c r="J28" s="161">
        <f>'Plan RDG'!F28</f>
        <v>0</v>
      </c>
      <c r="K28" s="161">
        <f>'Plan RDG'!G28</f>
        <v>0</v>
      </c>
      <c r="L28" s="36">
        <f t="shared" ref="L28:L32" si="23">SUM(H28,J28,K28)</f>
        <v>0</v>
      </c>
      <c r="M28" s="37"/>
      <c r="N28" s="161">
        <f>'Plan RDG'!J28</f>
        <v>0</v>
      </c>
      <c r="O28" s="161">
        <f>'Plan RDG'!K28</f>
        <v>0</v>
      </c>
      <c r="P28" s="36">
        <f t="shared" ref="P28:P33" si="24">SUM(N28,O28)</f>
        <v>0</v>
      </c>
      <c r="Q28" s="37"/>
      <c r="R28" s="35">
        <f t="shared" ref="R28:R33" si="25">SUM(L28,P28)</f>
        <v>0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3">
      <c r="A29" s="259" t="s">
        <v>136</v>
      </c>
      <c r="B29" s="182">
        <f>'Plan RDG'!B29</f>
        <v>0</v>
      </c>
      <c r="C29" s="260"/>
      <c r="D29" s="164">
        <f>'Plan RDG'!D29</f>
        <v>0</v>
      </c>
      <c r="E29" s="161"/>
      <c r="F29" s="164">
        <f>'Plan RDG'!E29</f>
        <v>0</v>
      </c>
      <c r="G29" s="161"/>
      <c r="H29" s="318">
        <f t="shared" si="21"/>
        <v>0</v>
      </c>
      <c r="I29" s="35">
        <f t="shared" si="22"/>
        <v>0</v>
      </c>
      <c r="J29" s="161">
        <f>'Plan RDG'!F29</f>
        <v>0</v>
      </c>
      <c r="K29" s="161">
        <f>'Plan RDG'!G29</f>
        <v>0</v>
      </c>
      <c r="L29" s="36">
        <f t="shared" si="23"/>
        <v>0</v>
      </c>
      <c r="M29" s="37"/>
      <c r="N29" s="161">
        <f>'Plan RDG'!J29</f>
        <v>0</v>
      </c>
      <c r="O29" s="161">
        <f>'Plan RDG'!K29</f>
        <v>0</v>
      </c>
      <c r="P29" s="36">
        <f t="shared" si="24"/>
        <v>0</v>
      </c>
      <c r="Q29" s="37"/>
      <c r="R29" s="35">
        <f t="shared" si="25"/>
        <v>0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2.75" customHeight="1" x14ac:dyDescent="0.3">
      <c r="A30" s="259" t="s">
        <v>137</v>
      </c>
      <c r="B30" s="182">
        <f>'Plan RDG'!B30</f>
        <v>0</v>
      </c>
      <c r="C30" s="260"/>
      <c r="D30" s="164">
        <f>'Plan RDG'!D30</f>
        <v>0</v>
      </c>
      <c r="E30" s="161"/>
      <c r="F30" s="164">
        <f>'Plan RDG'!E30</f>
        <v>0</v>
      </c>
      <c r="G30" s="161"/>
      <c r="H30" s="318">
        <f t="shared" si="21"/>
        <v>0</v>
      </c>
      <c r="I30" s="35">
        <f t="shared" si="22"/>
        <v>0</v>
      </c>
      <c r="J30" s="161">
        <f>'Plan RDG'!F30</f>
        <v>0</v>
      </c>
      <c r="K30" s="161">
        <f>'Plan RDG'!G30</f>
        <v>0</v>
      </c>
      <c r="L30" s="36">
        <f t="shared" si="23"/>
        <v>0</v>
      </c>
      <c r="M30" s="37"/>
      <c r="N30" s="161">
        <f>'Plan RDG'!J30</f>
        <v>0</v>
      </c>
      <c r="O30" s="161">
        <f>'Plan RDG'!K30</f>
        <v>0</v>
      </c>
      <c r="P30" s="36">
        <f t="shared" si="24"/>
        <v>0</v>
      </c>
      <c r="Q30" s="37"/>
      <c r="R30" s="35">
        <f t="shared" si="25"/>
        <v>0</v>
      </c>
      <c r="S30" s="295"/>
      <c r="T30" s="296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x14ac:dyDescent="0.3">
      <c r="A31" s="259" t="s">
        <v>138</v>
      </c>
      <c r="B31" s="182">
        <f>'Plan RDG'!B31</f>
        <v>0</v>
      </c>
      <c r="C31" s="260"/>
      <c r="D31" s="164">
        <f>'Plan RDG'!D31</f>
        <v>0</v>
      </c>
      <c r="E31" s="161"/>
      <c r="F31" s="164">
        <f>'Plan RDG'!E31</f>
        <v>0</v>
      </c>
      <c r="G31" s="161"/>
      <c r="H31" s="318">
        <f t="shared" si="21"/>
        <v>0</v>
      </c>
      <c r="I31" s="35">
        <f t="shared" si="22"/>
        <v>0</v>
      </c>
      <c r="J31" s="161">
        <f>'Plan RDG'!F31</f>
        <v>0</v>
      </c>
      <c r="K31" s="161">
        <f>'Plan RDG'!G31</f>
        <v>0</v>
      </c>
      <c r="L31" s="36">
        <f t="shared" si="23"/>
        <v>0</v>
      </c>
      <c r="M31" s="37"/>
      <c r="N31" s="161">
        <f>'Plan RDG'!J31</f>
        <v>0</v>
      </c>
      <c r="O31" s="161">
        <f>'Plan RDG'!K31</f>
        <v>0</v>
      </c>
      <c r="P31" s="36">
        <f t="shared" si="24"/>
        <v>0</v>
      </c>
      <c r="Q31" s="37"/>
      <c r="R31" s="35">
        <f t="shared" si="25"/>
        <v>0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3">
      <c r="A32" s="259" t="s">
        <v>139</v>
      </c>
      <c r="B32" s="182">
        <f>'Plan RDG'!B32</f>
        <v>0</v>
      </c>
      <c r="C32" s="260"/>
      <c r="D32" s="164">
        <f>'Plan RDG'!D32</f>
        <v>0</v>
      </c>
      <c r="E32" s="161"/>
      <c r="F32" s="164">
        <f>'Plan RDG'!E32</f>
        <v>0</v>
      </c>
      <c r="G32" s="161"/>
      <c r="H32" s="318">
        <f t="shared" si="21"/>
        <v>0</v>
      </c>
      <c r="I32" s="35">
        <f t="shared" si="22"/>
        <v>0</v>
      </c>
      <c r="J32" s="161">
        <f>'Plan RDG'!F32</f>
        <v>0</v>
      </c>
      <c r="K32" s="161">
        <f>'Plan RDG'!G32</f>
        <v>0</v>
      </c>
      <c r="L32" s="36">
        <f t="shared" si="23"/>
        <v>0</v>
      </c>
      <c r="M32" s="37"/>
      <c r="N32" s="161">
        <f>'Plan RDG'!J32</f>
        <v>0</v>
      </c>
      <c r="O32" s="161">
        <f>'Plan RDG'!K32</f>
        <v>0</v>
      </c>
      <c r="P32" s="36">
        <f t="shared" si="24"/>
        <v>0</v>
      </c>
      <c r="Q32" s="37"/>
      <c r="R32" s="35">
        <f t="shared" si="25"/>
        <v>0</v>
      </c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3">
      <c r="A33" s="38" t="s">
        <v>140</v>
      </c>
      <c r="B33" s="186">
        <f>SUM(B28:B32)</f>
        <v>0</v>
      </c>
      <c r="C33" s="39"/>
      <c r="D33" s="99">
        <f t="shared" ref="D33:K33" si="26">SUM(D28:D32)</f>
        <v>0</v>
      </c>
      <c r="E33" s="40">
        <f t="shared" si="26"/>
        <v>0</v>
      </c>
      <c r="F33" s="99">
        <f t="shared" si="26"/>
        <v>0</v>
      </c>
      <c r="G33" s="40">
        <f t="shared" si="26"/>
        <v>0</v>
      </c>
      <c r="H33" s="40">
        <f>SUM(H28:H32)</f>
        <v>0</v>
      </c>
      <c r="I33" s="40">
        <f t="shared" si="26"/>
        <v>0</v>
      </c>
      <c r="J33" s="40">
        <f t="shared" si="26"/>
        <v>0</v>
      </c>
      <c r="K33" s="40">
        <f t="shared" si="26"/>
        <v>0</v>
      </c>
      <c r="L33" s="40">
        <f>SUM(H33,J33,K33)</f>
        <v>0</v>
      </c>
      <c r="M33" s="41"/>
      <c r="N33" s="40">
        <f t="shared" ref="N33:O33" si="27">SUM(N28:N32)</f>
        <v>0</v>
      </c>
      <c r="O33" s="40">
        <f t="shared" si="27"/>
        <v>0</v>
      </c>
      <c r="P33" s="40">
        <f t="shared" si="24"/>
        <v>0</v>
      </c>
      <c r="Q33" s="41"/>
      <c r="R33" s="40">
        <f t="shared" si="25"/>
        <v>0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x14ac:dyDescent="0.3">
      <c r="A34" s="259"/>
      <c r="B34" s="182"/>
      <c r="C34" s="260"/>
      <c r="D34" s="164"/>
      <c r="E34" s="161"/>
      <c r="F34" s="164"/>
      <c r="G34" s="161"/>
      <c r="H34" s="161"/>
      <c r="I34" s="161"/>
      <c r="J34" s="161"/>
      <c r="K34" s="161"/>
      <c r="L34" s="261"/>
      <c r="M34" s="37"/>
      <c r="N34" s="161"/>
      <c r="O34" s="161"/>
      <c r="P34" s="261"/>
      <c r="Q34" s="37"/>
      <c r="R34" s="161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2.75" customHeight="1" x14ac:dyDescent="0.3">
      <c r="A35" s="259" t="s">
        <v>141</v>
      </c>
      <c r="B35" s="182">
        <f>'Plan RDG'!B35</f>
        <v>0</v>
      </c>
      <c r="C35" s="260"/>
      <c r="D35" s="164">
        <f>'Plan RDG'!D35</f>
        <v>0</v>
      </c>
      <c r="E35" s="161"/>
      <c r="F35" s="164">
        <f>'Plan RDG'!E35</f>
        <v>0</v>
      </c>
      <c r="G35" s="161"/>
      <c r="H35" s="318">
        <f t="shared" ref="H35:H37" si="28">D35+F35</f>
        <v>0</v>
      </c>
      <c r="I35" s="35">
        <f t="shared" ref="I35:I37" si="29">+E35+G35</f>
        <v>0</v>
      </c>
      <c r="J35" s="161">
        <f>'Plan RDG'!F35</f>
        <v>0</v>
      </c>
      <c r="K35" s="161">
        <f>'Plan RDG'!G35</f>
        <v>0</v>
      </c>
      <c r="L35" s="36">
        <f t="shared" ref="L35:L37" si="30">SUM(H35,J35,K35)</f>
        <v>0</v>
      </c>
      <c r="M35" s="37"/>
      <c r="N35" s="161">
        <f>'Plan RDG'!J35</f>
        <v>0</v>
      </c>
      <c r="O35" s="161">
        <f>'Plan RDG'!K35</f>
        <v>0</v>
      </c>
      <c r="P35" s="36">
        <f t="shared" ref="P35:P38" si="31">SUM(N35,O35)</f>
        <v>0</v>
      </c>
      <c r="Q35" s="37"/>
      <c r="R35" s="35">
        <f t="shared" ref="R35:R38" si="32">SUM(L35,P35)</f>
        <v>0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12.75" customHeight="1" x14ac:dyDescent="0.3">
      <c r="A36" s="259" t="s">
        <v>142</v>
      </c>
      <c r="B36" s="182">
        <f>'Plan RDG'!B36</f>
        <v>0</v>
      </c>
      <c r="C36" s="260"/>
      <c r="D36" s="164">
        <f>'Plan RDG'!D36</f>
        <v>0</v>
      </c>
      <c r="E36" s="161"/>
      <c r="F36" s="164">
        <f>'Plan RDG'!E36</f>
        <v>0</v>
      </c>
      <c r="G36" s="161"/>
      <c r="H36" s="318">
        <f t="shared" si="28"/>
        <v>0</v>
      </c>
      <c r="I36" s="35">
        <f t="shared" si="29"/>
        <v>0</v>
      </c>
      <c r="J36" s="161">
        <f>'Plan RDG'!F36</f>
        <v>0</v>
      </c>
      <c r="K36" s="161">
        <f>'Plan RDG'!G36</f>
        <v>0</v>
      </c>
      <c r="L36" s="36">
        <f t="shared" si="30"/>
        <v>0</v>
      </c>
      <c r="M36" s="37"/>
      <c r="N36" s="161">
        <f>'Plan RDG'!J36</f>
        <v>0</v>
      </c>
      <c r="O36" s="161">
        <f>'Plan RDG'!K36</f>
        <v>0</v>
      </c>
      <c r="P36" s="36">
        <f t="shared" si="31"/>
        <v>0</v>
      </c>
      <c r="Q36" s="37"/>
      <c r="R36" s="35">
        <f t="shared" si="32"/>
        <v>0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2.75" customHeight="1" x14ac:dyDescent="0.3">
      <c r="A37" s="259" t="s">
        <v>143</v>
      </c>
      <c r="B37" s="182">
        <f>'Plan RDG'!B37</f>
        <v>0</v>
      </c>
      <c r="C37" s="260"/>
      <c r="D37" s="164">
        <f>'Plan RDG'!D37</f>
        <v>0</v>
      </c>
      <c r="E37" s="161"/>
      <c r="F37" s="164">
        <f>'Plan RDG'!E37</f>
        <v>0</v>
      </c>
      <c r="G37" s="161"/>
      <c r="H37" s="318">
        <f t="shared" si="28"/>
        <v>0</v>
      </c>
      <c r="I37" s="35">
        <f t="shared" si="29"/>
        <v>0</v>
      </c>
      <c r="J37" s="161">
        <f>'Plan RDG'!F37</f>
        <v>0</v>
      </c>
      <c r="K37" s="161">
        <f>'Plan RDG'!G37</f>
        <v>0</v>
      </c>
      <c r="L37" s="36">
        <f t="shared" si="30"/>
        <v>0</v>
      </c>
      <c r="M37" s="37"/>
      <c r="N37" s="161">
        <f>'Plan RDG'!J37</f>
        <v>0</v>
      </c>
      <c r="O37" s="161">
        <f>'Plan RDG'!K37</f>
        <v>0</v>
      </c>
      <c r="P37" s="36">
        <f t="shared" si="31"/>
        <v>0</v>
      </c>
      <c r="Q37" s="37"/>
      <c r="R37" s="35">
        <f t="shared" si="32"/>
        <v>0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12.75" customHeight="1" x14ac:dyDescent="0.3">
      <c r="A38" s="43" t="s">
        <v>144</v>
      </c>
      <c r="B38" s="186">
        <f>SUM(B35:B37)</f>
        <v>0</v>
      </c>
      <c r="C38" s="260"/>
      <c r="D38" s="99">
        <f t="shared" ref="D38:K38" si="33">SUM(D35:D37)</f>
        <v>0</v>
      </c>
      <c r="E38" s="40">
        <f t="shared" si="33"/>
        <v>0</v>
      </c>
      <c r="F38" s="99">
        <f t="shared" si="33"/>
        <v>0</v>
      </c>
      <c r="G38" s="40">
        <f t="shared" si="33"/>
        <v>0</v>
      </c>
      <c r="H38" s="40">
        <f>SUM(H35:H37)</f>
        <v>0</v>
      </c>
      <c r="I38" s="40">
        <f t="shared" si="33"/>
        <v>0</v>
      </c>
      <c r="J38" s="40">
        <f t="shared" si="33"/>
        <v>0</v>
      </c>
      <c r="K38" s="40">
        <f t="shared" si="33"/>
        <v>0</v>
      </c>
      <c r="L38" s="40">
        <f>SUM(H38,J38,K38)</f>
        <v>0</v>
      </c>
      <c r="M38" s="37"/>
      <c r="N38" s="40">
        <f t="shared" ref="N38:O38" si="34">SUM(N35:N37)</f>
        <v>0</v>
      </c>
      <c r="O38" s="40">
        <f t="shared" si="34"/>
        <v>0</v>
      </c>
      <c r="P38" s="40">
        <f t="shared" si="31"/>
        <v>0</v>
      </c>
      <c r="Q38" s="37"/>
      <c r="R38" s="40">
        <f t="shared" si="32"/>
        <v>0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12.75" customHeight="1" x14ac:dyDescent="0.3">
      <c r="A39" s="169"/>
      <c r="B39" s="182"/>
      <c r="C39" s="260"/>
      <c r="D39" s="164"/>
      <c r="E39" s="161"/>
      <c r="F39" s="164"/>
      <c r="G39" s="161"/>
      <c r="H39" s="161"/>
      <c r="I39" s="161"/>
      <c r="J39" s="161"/>
      <c r="K39" s="161"/>
      <c r="L39" s="261"/>
      <c r="M39" s="37"/>
      <c r="N39" s="161"/>
      <c r="O39" s="161"/>
      <c r="P39" s="261"/>
      <c r="Q39" s="37"/>
      <c r="R39" s="161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12.75" customHeight="1" x14ac:dyDescent="0.3">
      <c r="A40" s="262" t="s">
        <v>145</v>
      </c>
      <c r="B40" s="182">
        <f>'Plan RDG'!B40</f>
        <v>0</v>
      </c>
      <c r="C40" s="260"/>
      <c r="D40" s="164">
        <f>'Plan RDG'!D40</f>
        <v>0</v>
      </c>
      <c r="E40" s="161"/>
      <c r="F40" s="164">
        <f>'Plan RDG'!E40</f>
        <v>0</v>
      </c>
      <c r="G40" s="161"/>
      <c r="H40" s="318">
        <f t="shared" ref="H40:H46" si="35">D40+F40</f>
        <v>0</v>
      </c>
      <c r="I40" s="35">
        <f t="shared" ref="I40:I46" si="36">+E40+G40</f>
        <v>0</v>
      </c>
      <c r="J40" s="161">
        <f>'Plan RDG'!F40</f>
        <v>0</v>
      </c>
      <c r="K40" s="161">
        <f>'Plan RDG'!G40</f>
        <v>0</v>
      </c>
      <c r="L40" s="36">
        <f t="shared" ref="L40:L46" si="37">SUM(H40,J40,K40)</f>
        <v>0</v>
      </c>
      <c r="M40" s="37"/>
      <c r="N40" s="161">
        <f>'Plan RDG'!J40</f>
        <v>0</v>
      </c>
      <c r="O40" s="161">
        <f>'Plan RDG'!K40</f>
        <v>0</v>
      </c>
      <c r="P40" s="36">
        <f t="shared" ref="P40:P47" si="38">SUM(N40,O40)</f>
        <v>0</v>
      </c>
      <c r="Q40" s="37"/>
      <c r="R40" s="35">
        <f t="shared" ref="R40:R47" si="39">SUM(L40,P40)</f>
        <v>0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15" customHeight="1" x14ac:dyDescent="0.3">
      <c r="A41" s="262" t="s">
        <v>146</v>
      </c>
      <c r="B41" s="182">
        <f>'Plan RDG'!B41</f>
        <v>0</v>
      </c>
      <c r="C41" s="260"/>
      <c r="D41" s="164">
        <f>'Plan RDG'!D41</f>
        <v>0</v>
      </c>
      <c r="E41" s="161"/>
      <c r="F41" s="164">
        <f>'Plan RDG'!E41</f>
        <v>0</v>
      </c>
      <c r="G41" s="161"/>
      <c r="H41" s="318">
        <f t="shared" si="35"/>
        <v>0</v>
      </c>
      <c r="I41" s="35">
        <f t="shared" si="36"/>
        <v>0</v>
      </c>
      <c r="J41" s="161">
        <f>'Plan RDG'!F41</f>
        <v>0</v>
      </c>
      <c r="K41" s="161">
        <f>'Plan RDG'!G41</f>
        <v>0</v>
      </c>
      <c r="L41" s="36">
        <f t="shared" si="37"/>
        <v>0</v>
      </c>
      <c r="M41" s="37"/>
      <c r="N41" s="161">
        <f>'Plan RDG'!J41</f>
        <v>0</v>
      </c>
      <c r="O41" s="161">
        <f>'Plan RDG'!K41</f>
        <v>0</v>
      </c>
      <c r="P41" s="36">
        <f t="shared" si="38"/>
        <v>0</v>
      </c>
      <c r="Q41" s="37"/>
      <c r="R41" s="35">
        <f t="shared" si="39"/>
        <v>0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2.75" customHeight="1" x14ac:dyDescent="0.3">
      <c r="A42" s="262" t="s">
        <v>147</v>
      </c>
      <c r="B42" s="182">
        <f>'Plan RDG'!B42</f>
        <v>0</v>
      </c>
      <c r="C42" s="260"/>
      <c r="D42" s="164">
        <f>'Plan RDG'!D42</f>
        <v>0</v>
      </c>
      <c r="E42" s="161"/>
      <c r="F42" s="164">
        <f>'Plan RDG'!E42</f>
        <v>0</v>
      </c>
      <c r="G42" s="161"/>
      <c r="H42" s="318">
        <f t="shared" si="35"/>
        <v>0</v>
      </c>
      <c r="I42" s="35">
        <f t="shared" si="36"/>
        <v>0</v>
      </c>
      <c r="J42" s="161">
        <f>'Plan RDG'!F42</f>
        <v>0</v>
      </c>
      <c r="K42" s="161">
        <f>'Plan RDG'!G42</f>
        <v>0</v>
      </c>
      <c r="L42" s="36">
        <f t="shared" si="37"/>
        <v>0</v>
      </c>
      <c r="M42" s="37"/>
      <c r="N42" s="161">
        <f>'Plan RDG'!J42</f>
        <v>0</v>
      </c>
      <c r="O42" s="161">
        <f>'Plan RDG'!K42</f>
        <v>0</v>
      </c>
      <c r="P42" s="36">
        <f t="shared" si="38"/>
        <v>0</v>
      </c>
      <c r="Q42" s="37"/>
      <c r="R42" s="35">
        <f t="shared" si="39"/>
        <v>0</v>
      </c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x14ac:dyDescent="0.3">
      <c r="A43" s="262" t="s">
        <v>148</v>
      </c>
      <c r="B43" s="182">
        <f>'Plan RDG'!B43</f>
        <v>0</v>
      </c>
      <c r="C43" s="260"/>
      <c r="D43" s="164">
        <f>'Plan RDG'!D43</f>
        <v>0</v>
      </c>
      <c r="E43" s="161"/>
      <c r="F43" s="164">
        <f>'Plan RDG'!E43</f>
        <v>0</v>
      </c>
      <c r="G43" s="161"/>
      <c r="H43" s="318">
        <f t="shared" si="35"/>
        <v>0</v>
      </c>
      <c r="I43" s="35">
        <f t="shared" si="36"/>
        <v>0</v>
      </c>
      <c r="J43" s="161">
        <f>'Plan RDG'!F43</f>
        <v>0</v>
      </c>
      <c r="K43" s="161">
        <f>'Plan RDG'!G43</f>
        <v>0</v>
      </c>
      <c r="L43" s="36">
        <f t="shared" si="37"/>
        <v>0</v>
      </c>
      <c r="M43" s="37"/>
      <c r="N43" s="161">
        <f>'Plan RDG'!J43</f>
        <v>0</v>
      </c>
      <c r="O43" s="161">
        <f>'Plan RDG'!K43</f>
        <v>0</v>
      </c>
      <c r="P43" s="36">
        <f t="shared" si="38"/>
        <v>0</v>
      </c>
      <c r="Q43" s="37"/>
      <c r="R43" s="35">
        <f t="shared" si="39"/>
        <v>0</v>
      </c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3">
      <c r="A44" s="262" t="s">
        <v>149</v>
      </c>
      <c r="B44" s="182">
        <f>'Plan RDG'!B44</f>
        <v>0</v>
      </c>
      <c r="C44" s="260"/>
      <c r="D44" s="164">
        <f>'Plan RDG'!D44</f>
        <v>0</v>
      </c>
      <c r="E44" s="161"/>
      <c r="F44" s="164">
        <f>'Plan RDG'!E44</f>
        <v>0</v>
      </c>
      <c r="G44" s="161"/>
      <c r="H44" s="318">
        <f t="shared" si="35"/>
        <v>0</v>
      </c>
      <c r="I44" s="35">
        <f t="shared" si="36"/>
        <v>0</v>
      </c>
      <c r="J44" s="161">
        <f>'Plan RDG'!F44</f>
        <v>0</v>
      </c>
      <c r="K44" s="161">
        <f>'Plan RDG'!G44</f>
        <v>0</v>
      </c>
      <c r="L44" s="36">
        <f t="shared" si="37"/>
        <v>0</v>
      </c>
      <c r="M44" s="37"/>
      <c r="N44" s="161">
        <f>'Plan RDG'!J44</f>
        <v>0</v>
      </c>
      <c r="O44" s="161">
        <f>'Plan RDG'!K44</f>
        <v>0</v>
      </c>
      <c r="P44" s="36">
        <f t="shared" si="38"/>
        <v>0</v>
      </c>
      <c r="Q44" s="37"/>
      <c r="R44" s="35">
        <f t="shared" si="39"/>
        <v>0</v>
      </c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3">
      <c r="A45" s="262" t="s">
        <v>150</v>
      </c>
      <c r="B45" s="182">
        <f>'Plan RDG'!B45</f>
        <v>0</v>
      </c>
      <c r="C45" s="260"/>
      <c r="D45" s="164">
        <f>'Plan RDG'!D45</f>
        <v>0</v>
      </c>
      <c r="E45" s="161"/>
      <c r="F45" s="164">
        <f>'Plan RDG'!E45</f>
        <v>0</v>
      </c>
      <c r="G45" s="161"/>
      <c r="H45" s="318">
        <f t="shared" si="35"/>
        <v>0</v>
      </c>
      <c r="I45" s="35">
        <f t="shared" si="36"/>
        <v>0</v>
      </c>
      <c r="J45" s="161">
        <f>'Plan RDG'!F45</f>
        <v>0</v>
      </c>
      <c r="K45" s="161">
        <f>'Plan RDG'!G45</f>
        <v>0</v>
      </c>
      <c r="L45" s="36">
        <f t="shared" si="37"/>
        <v>0</v>
      </c>
      <c r="M45" s="37"/>
      <c r="N45" s="161">
        <f>'Plan RDG'!J45</f>
        <v>0</v>
      </c>
      <c r="O45" s="161">
        <f>'Plan RDG'!K45</f>
        <v>0</v>
      </c>
      <c r="P45" s="36">
        <f t="shared" si="38"/>
        <v>0</v>
      </c>
      <c r="Q45" s="37"/>
      <c r="R45" s="35">
        <f t="shared" si="39"/>
        <v>0</v>
      </c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3">
      <c r="A46" s="262" t="s">
        <v>151</v>
      </c>
      <c r="B46" s="182">
        <f>'Plan RDG'!B46</f>
        <v>0</v>
      </c>
      <c r="C46" s="260"/>
      <c r="D46" s="164">
        <f>'Plan RDG'!D46</f>
        <v>0</v>
      </c>
      <c r="E46" s="161"/>
      <c r="F46" s="164">
        <f>'Plan RDG'!E46</f>
        <v>0</v>
      </c>
      <c r="G46" s="161"/>
      <c r="H46" s="318">
        <f t="shared" si="35"/>
        <v>0</v>
      </c>
      <c r="I46" s="35">
        <f t="shared" si="36"/>
        <v>0</v>
      </c>
      <c r="J46" s="161">
        <f>'Plan RDG'!F46</f>
        <v>0</v>
      </c>
      <c r="K46" s="161">
        <f>'Plan RDG'!G46</f>
        <v>0</v>
      </c>
      <c r="L46" s="36">
        <f t="shared" si="37"/>
        <v>0</v>
      </c>
      <c r="M46" s="37"/>
      <c r="N46" s="161">
        <f>'Plan RDG'!J46</f>
        <v>0</v>
      </c>
      <c r="O46" s="161">
        <f>'Plan RDG'!K46</f>
        <v>0</v>
      </c>
      <c r="P46" s="36">
        <f t="shared" si="38"/>
        <v>0</v>
      </c>
      <c r="Q46" s="37"/>
      <c r="R46" s="35">
        <f t="shared" si="39"/>
        <v>0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3">
      <c r="A47" s="42" t="s">
        <v>152</v>
      </c>
      <c r="B47" s="186">
        <f>SUM(B40:B46)</f>
        <v>0</v>
      </c>
      <c r="C47" s="260"/>
      <c r="D47" s="99">
        <f t="shared" ref="D47:K47" si="40">SUM(D40:D46)</f>
        <v>0</v>
      </c>
      <c r="E47" s="40">
        <f t="shared" si="40"/>
        <v>0</v>
      </c>
      <c r="F47" s="99">
        <f t="shared" si="40"/>
        <v>0</v>
      </c>
      <c r="G47" s="40">
        <f t="shared" si="40"/>
        <v>0</v>
      </c>
      <c r="H47" s="40">
        <f>SUM(H40:H46)</f>
        <v>0</v>
      </c>
      <c r="I47" s="40">
        <f t="shared" si="40"/>
        <v>0</v>
      </c>
      <c r="J47" s="40">
        <f t="shared" si="40"/>
        <v>0</v>
      </c>
      <c r="K47" s="40">
        <f t="shared" si="40"/>
        <v>0</v>
      </c>
      <c r="L47" s="40">
        <f>SUM(H47,J47,K47)</f>
        <v>0</v>
      </c>
      <c r="M47" s="37"/>
      <c r="N47" s="40">
        <f t="shared" ref="N47:O47" si="41">SUM(N40:N46)</f>
        <v>0</v>
      </c>
      <c r="O47" s="40">
        <f t="shared" si="41"/>
        <v>0</v>
      </c>
      <c r="P47" s="40">
        <f t="shared" si="38"/>
        <v>0</v>
      </c>
      <c r="Q47" s="37"/>
      <c r="R47" s="40">
        <f t="shared" si="39"/>
        <v>0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3">
      <c r="A48" s="262"/>
      <c r="B48" s="182"/>
      <c r="C48" s="260"/>
      <c r="D48" s="164"/>
      <c r="E48" s="161"/>
      <c r="F48" s="164"/>
      <c r="G48" s="161"/>
      <c r="H48" s="161"/>
      <c r="I48" s="161"/>
      <c r="J48" s="161"/>
      <c r="K48" s="161"/>
      <c r="L48" s="261"/>
      <c r="M48" s="37"/>
      <c r="N48" s="161"/>
      <c r="O48" s="161"/>
      <c r="P48" s="261"/>
      <c r="Q48" s="44"/>
      <c r="R48" s="260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ht="12.75" customHeight="1" x14ac:dyDescent="0.3">
      <c r="A49" s="259"/>
      <c r="B49" s="3"/>
      <c r="C49" s="260"/>
      <c r="D49" s="164"/>
      <c r="E49" s="161"/>
      <c r="F49" s="164"/>
      <c r="G49" s="161"/>
      <c r="H49" s="161"/>
      <c r="I49" s="161"/>
      <c r="J49" s="161"/>
      <c r="K49" s="161"/>
      <c r="L49" s="261"/>
      <c r="M49" s="37"/>
      <c r="N49" s="161"/>
      <c r="O49" s="161"/>
      <c r="P49" s="261"/>
      <c r="Q49" s="44"/>
      <c r="R49" s="260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12.75" customHeight="1" thickBot="1" x14ac:dyDescent="0.35">
      <c r="A50" s="45" t="s">
        <v>153</v>
      </c>
      <c r="B50" s="196">
        <f>SUM(B15,B22,B26,B33,B38,B47)</f>
        <v>0</v>
      </c>
      <c r="C50" s="46"/>
      <c r="D50" s="100">
        <f t="shared" ref="D50:L50" si="42">SUM(D15,D22,D26,D33,D38,D47)</f>
        <v>0</v>
      </c>
      <c r="E50" s="47">
        <f t="shared" si="42"/>
        <v>0</v>
      </c>
      <c r="F50" s="100">
        <f t="shared" si="42"/>
        <v>0</v>
      </c>
      <c r="G50" s="47">
        <f t="shared" si="42"/>
        <v>0</v>
      </c>
      <c r="H50" s="47">
        <f t="shared" si="42"/>
        <v>0</v>
      </c>
      <c r="I50" s="47">
        <f t="shared" si="42"/>
        <v>0</v>
      </c>
      <c r="J50" s="47">
        <f t="shared" si="42"/>
        <v>0</v>
      </c>
      <c r="K50" s="47">
        <f t="shared" si="42"/>
        <v>0</v>
      </c>
      <c r="L50" s="47">
        <f t="shared" si="42"/>
        <v>0</v>
      </c>
      <c r="M50" s="48"/>
      <c r="N50" s="47">
        <f>SUM(N15,N22,N26,N33,N38,N47)</f>
        <v>0</v>
      </c>
      <c r="O50" s="47">
        <f t="shared" ref="O50:P50" si="43">SUM(O15,O22,O26,O33,O38,O47)</f>
        <v>0</v>
      </c>
      <c r="P50" s="47">
        <f t="shared" si="43"/>
        <v>0</v>
      </c>
      <c r="Q50" s="49"/>
      <c r="R50" s="50">
        <f>SUM(L50,P50)</f>
        <v>0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30" ht="12.75" customHeight="1" thickTop="1" x14ac:dyDescent="0.3">
      <c r="A51" s="259"/>
      <c r="B51" s="201"/>
      <c r="C51" s="161"/>
      <c r="D51" s="201"/>
      <c r="E51" s="162"/>
      <c r="F51" s="201"/>
      <c r="G51" s="162"/>
      <c r="H51" s="162"/>
      <c r="I51" s="162"/>
      <c r="J51" s="162"/>
      <c r="K51" s="162"/>
      <c r="L51" s="51"/>
      <c r="M51" s="37"/>
      <c r="N51" s="162"/>
      <c r="O51" s="162"/>
      <c r="P51" s="261"/>
      <c r="Q51" s="37"/>
      <c r="R51" s="161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0" ht="12.75" customHeight="1" x14ac:dyDescent="0.3">
      <c r="A52" s="259"/>
      <c r="B52" s="164"/>
      <c r="C52" s="161"/>
      <c r="D52" s="164"/>
      <c r="E52" s="161"/>
      <c r="F52" s="164"/>
      <c r="G52" s="161"/>
      <c r="H52" s="161"/>
      <c r="I52" s="161"/>
      <c r="J52" s="161"/>
      <c r="K52" s="161"/>
      <c r="L52" s="261"/>
      <c r="M52" s="37"/>
      <c r="N52" s="161"/>
      <c r="O52" s="161"/>
      <c r="P52" s="261"/>
      <c r="Q52" s="37"/>
      <c r="R52" s="161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ht="12.75" customHeight="1" x14ac:dyDescent="0.3">
      <c r="A53" s="259" t="s">
        <v>154</v>
      </c>
      <c r="B53" s="164">
        <f>'Plan RDG'!B53</f>
        <v>0</v>
      </c>
      <c r="C53" s="161"/>
      <c r="D53" s="164">
        <f>'Plan RDG'!D53</f>
        <v>0</v>
      </c>
      <c r="E53" s="161"/>
      <c r="F53" s="164">
        <f>'Plan RDG'!E53</f>
        <v>0</v>
      </c>
      <c r="G53" s="161"/>
      <c r="H53" s="318">
        <f>D53+F53</f>
        <v>0</v>
      </c>
      <c r="I53" s="35">
        <f t="shared" ref="I53:I54" si="44">+E53+G53</f>
        <v>0</v>
      </c>
      <c r="J53" s="161">
        <f>'Plan RDG'!F53</f>
        <v>0</v>
      </c>
      <c r="K53" s="161">
        <f>'Plan RDG'!G53</f>
        <v>0</v>
      </c>
      <c r="L53" s="36">
        <f t="shared" ref="L53:L54" si="45">SUM(H53,J53,K53)</f>
        <v>0</v>
      </c>
      <c r="M53" s="37"/>
      <c r="N53" s="161">
        <f>'Plan RDG'!J53</f>
        <v>0</v>
      </c>
      <c r="O53" s="161">
        <f>'Plan RDG'!K53</f>
        <v>0</v>
      </c>
      <c r="P53" s="36">
        <f t="shared" ref="P53:P54" si="46">SUM(N53,O53)</f>
        <v>0</v>
      </c>
      <c r="Q53" s="37"/>
      <c r="R53" s="36">
        <f t="shared" ref="R53:R55" si="47">SUM(L53,P53)</f>
        <v>0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ht="12.75" customHeight="1" x14ac:dyDescent="0.3">
      <c r="A54" s="259" t="s">
        <v>155</v>
      </c>
      <c r="B54" s="164">
        <f>'Plan RDG'!B54</f>
        <v>0</v>
      </c>
      <c r="C54" s="161"/>
      <c r="D54" s="164">
        <f>'Plan RDG'!D54</f>
        <v>0</v>
      </c>
      <c r="E54" s="161"/>
      <c r="F54" s="164">
        <f>'Plan RDG'!E54</f>
        <v>0</v>
      </c>
      <c r="G54" s="161"/>
      <c r="H54" s="318">
        <f>D54+F54</f>
        <v>0</v>
      </c>
      <c r="I54" s="35">
        <f t="shared" si="44"/>
        <v>0</v>
      </c>
      <c r="J54" s="161">
        <f>'Plan RDG'!F54</f>
        <v>0</v>
      </c>
      <c r="K54" s="161">
        <f>'Plan RDG'!G54</f>
        <v>0</v>
      </c>
      <c r="L54" s="36">
        <f t="shared" si="45"/>
        <v>0</v>
      </c>
      <c r="M54" s="37"/>
      <c r="N54" s="161">
        <f>'Plan RDG'!J54</f>
        <v>0</v>
      </c>
      <c r="O54" s="161">
        <f>'Plan RDG'!K54</f>
        <v>0</v>
      </c>
      <c r="P54" s="36">
        <f t="shared" si="46"/>
        <v>0</v>
      </c>
      <c r="Q54" s="37"/>
      <c r="R54" s="36">
        <f t="shared" si="47"/>
        <v>0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0" ht="12.75" customHeight="1" x14ac:dyDescent="0.3">
      <c r="A55" s="52" t="s">
        <v>156</v>
      </c>
      <c r="B55" s="101">
        <f>SUM(B53:B54)</f>
        <v>0</v>
      </c>
      <c r="C55" s="54"/>
      <c r="D55" s="101">
        <f t="shared" ref="D55:K55" si="48">SUM(D53:D54)</f>
        <v>0</v>
      </c>
      <c r="E55" s="53">
        <f t="shared" si="48"/>
        <v>0</v>
      </c>
      <c r="F55" s="101">
        <f t="shared" si="48"/>
        <v>0</v>
      </c>
      <c r="G55" s="53">
        <f t="shared" si="48"/>
        <v>0</v>
      </c>
      <c r="H55" s="53">
        <f t="shared" si="48"/>
        <v>0</v>
      </c>
      <c r="I55" s="53">
        <f t="shared" si="48"/>
        <v>0</v>
      </c>
      <c r="J55" s="53">
        <f t="shared" si="48"/>
        <v>0</v>
      </c>
      <c r="K55" s="53">
        <f t="shared" si="48"/>
        <v>0</v>
      </c>
      <c r="L55" s="53">
        <f>SUM(H55,J55,K55)</f>
        <v>0</v>
      </c>
      <c r="M55" s="54"/>
      <c r="N55" s="53">
        <f t="shared" ref="N55:O55" si="49">SUM(N53:N54)</f>
        <v>0</v>
      </c>
      <c r="O55" s="53">
        <f t="shared" si="49"/>
        <v>0</v>
      </c>
      <c r="P55" s="53">
        <f>SUM(N55:O55)</f>
        <v>0</v>
      </c>
      <c r="Q55" s="54"/>
      <c r="R55" s="53">
        <f t="shared" si="47"/>
        <v>0</v>
      </c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30" ht="12.75" customHeight="1" x14ac:dyDescent="0.3">
      <c r="A56" s="259"/>
      <c r="B56" s="164"/>
      <c r="C56" s="161"/>
      <c r="D56" s="164"/>
      <c r="E56" s="161"/>
      <c r="F56" s="164"/>
      <c r="G56" s="161"/>
      <c r="H56" s="161"/>
      <c r="I56" s="161"/>
      <c r="J56" s="161"/>
      <c r="K56" s="161"/>
      <c r="L56" s="261"/>
      <c r="M56" s="37"/>
      <c r="N56" s="161"/>
      <c r="O56" s="161"/>
      <c r="P56" s="261"/>
      <c r="Q56" s="37"/>
      <c r="R56" s="161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30" ht="12.75" customHeight="1" x14ac:dyDescent="0.3">
      <c r="A57" s="259" t="s">
        <v>157</v>
      </c>
      <c r="B57" s="164">
        <f>'Plan RDG'!B57</f>
        <v>0</v>
      </c>
      <c r="C57" s="161"/>
      <c r="D57" s="164">
        <f>'Plan RDG'!D57</f>
        <v>0</v>
      </c>
      <c r="E57" s="161"/>
      <c r="F57" s="164">
        <f>'Plan RDG'!E57</f>
        <v>0</v>
      </c>
      <c r="G57" s="161"/>
      <c r="H57" s="318">
        <f t="shared" ref="H57:H59" si="50">D57+F57</f>
        <v>0</v>
      </c>
      <c r="I57" s="35">
        <f t="shared" ref="I57:I59" si="51">+E57+G57</f>
        <v>0</v>
      </c>
      <c r="J57" s="161">
        <f>'Plan RDG'!F57</f>
        <v>0</v>
      </c>
      <c r="K57" s="161">
        <f>'Plan RDG'!G57</f>
        <v>0</v>
      </c>
      <c r="L57" s="36">
        <f t="shared" ref="L57:L59" si="52">SUM(H57,J57,K57)</f>
        <v>0</v>
      </c>
      <c r="M57" s="37"/>
      <c r="N57" s="161">
        <f>'Plan RDG'!J57</f>
        <v>0</v>
      </c>
      <c r="O57" s="161">
        <f>'Plan RDG'!K57</f>
        <v>0</v>
      </c>
      <c r="P57" s="36">
        <f t="shared" ref="P57:P60" si="53">SUM(N57,O57)</f>
        <v>0</v>
      </c>
      <c r="Q57" s="36"/>
      <c r="R57" s="36">
        <f t="shared" ref="R57:R60" si="54">SUM(L57,P57)</f>
        <v>0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30" ht="12.75" customHeight="1" x14ac:dyDescent="0.3">
      <c r="A58" s="259" t="s">
        <v>158</v>
      </c>
      <c r="B58" s="164">
        <f>'Plan RDG'!B58</f>
        <v>0</v>
      </c>
      <c r="C58" s="161"/>
      <c r="D58" s="164">
        <f>'Plan RDG'!D58</f>
        <v>0</v>
      </c>
      <c r="E58" s="161"/>
      <c r="F58" s="164">
        <f>'Plan RDG'!E58</f>
        <v>0</v>
      </c>
      <c r="G58" s="161"/>
      <c r="H58" s="318">
        <f t="shared" si="50"/>
        <v>0</v>
      </c>
      <c r="I58" s="35">
        <f t="shared" si="51"/>
        <v>0</v>
      </c>
      <c r="J58" s="161">
        <f>'Plan RDG'!F58</f>
        <v>0</v>
      </c>
      <c r="K58" s="161">
        <f>'Plan RDG'!G58</f>
        <v>0</v>
      </c>
      <c r="L58" s="36">
        <f t="shared" si="52"/>
        <v>0</v>
      </c>
      <c r="M58" s="37"/>
      <c r="N58" s="161">
        <f>'Plan RDG'!J58</f>
        <v>0</v>
      </c>
      <c r="O58" s="161">
        <f>'Plan RDG'!K58</f>
        <v>0</v>
      </c>
      <c r="P58" s="36">
        <f t="shared" si="53"/>
        <v>0</v>
      </c>
      <c r="Q58" s="36"/>
      <c r="R58" s="36">
        <f t="shared" si="54"/>
        <v>0</v>
      </c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 spans="1:30" ht="12.75" customHeight="1" x14ac:dyDescent="0.3">
      <c r="A59" s="259" t="s">
        <v>159</v>
      </c>
      <c r="B59" s="164">
        <f>'Plan RDG'!B59</f>
        <v>0</v>
      </c>
      <c r="C59" s="161"/>
      <c r="D59" s="164">
        <f>'Plan RDG'!D59</f>
        <v>0</v>
      </c>
      <c r="E59" s="161"/>
      <c r="F59" s="164">
        <f>'Plan RDG'!E59</f>
        <v>0</v>
      </c>
      <c r="G59" s="161"/>
      <c r="H59" s="318">
        <f t="shared" si="50"/>
        <v>0</v>
      </c>
      <c r="I59" s="35">
        <f t="shared" si="51"/>
        <v>0</v>
      </c>
      <c r="J59" s="161">
        <f>'Plan RDG'!F59</f>
        <v>0</v>
      </c>
      <c r="K59" s="161">
        <f>'Plan RDG'!G59</f>
        <v>0</v>
      </c>
      <c r="L59" s="36">
        <f t="shared" si="52"/>
        <v>0</v>
      </c>
      <c r="M59" s="37"/>
      <c r="N59" s="161">
        <f>'Plan RDG'!J59</f>
        <v>0</v>
      </c>
      <c r="O59" s="161">
        <f>'Plan RDG'!K59</f>
        <v>0</v>
      </c>
      <c r="P59" s="36">
        <f t="shared" si="53"/>
        <v>0</v>
      </c>
      <c r="Q59" s="36"/>
      <c r="R59" s="36">
        <f t="shared" si="54"/>
        <v>0</v>
      </c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 spans="1:30" ht="12.75" customHeight="1" x14ac:dyDescent="0.3">
      <c r="A60" s="52" t="s">
        <v>160</v>
      </c>
      <c r="B60" s="101">
        <f>SUM(B57:B59)</f>
        <v>0</v>
      </c>
      <c r="C60" s="161"/>
      <c r="D60" s="101">
        <f t="shared" ref="D60:K60" si="55">SUM(D57:D59)</f>
        <v>0</v>
      </c>
      <c r="E60" s="53">
        <f t="shared" si="55"/>
        <v>0</v>
      </c>
      <c r="F60" s="101">
        <f t="shared" si="55"/>
        <v>0</v>
      </c>
      <c r="G60" s="53">
        <f t="shared" si="55"/>
        <v>0</v>
      </c>
      <c r="H60" s="53">
        <f t="shared" si="55"/>
        <v>0</v>
      </c>
      <c r="I60" s="53">
        <f t="shared" si="55"/>
        <v>0</v>
      </c>
      <c r="J60" s="53">
        <f t="shared" si="55"/>
        <v>0</v>
      </c>
      <c r="K60" s="53">
        <f t="shared" si="55"/>
        <v>0</v>
      </c>
      <c r="L60" s="53">
        <f>SUM(H60,J60,K60)</f>
        <v>0</v>
      </c>
      <c r="M60" s="37"/>
      <c r="N60" s="53">
        <f t="shared" ref="N60:O60" si="56">SUM(N57:N59)</f>
        <v>0</v>
      </c>
      <c r="O60" s="53">
        <f t="shared" si="56"/>
        <v>0</v>
      </c>
      <c r="P60" s="53">
        <f t="shared" si="53"/>
        <v>0</v>
      </c>
      <c r="Q60" s="37"/>
      <c r="R60" s="53">
        <f t="shared" si="54"/>
        <v>0</v>
      </c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 spans="1:30" ht="12.75" customHeight="1" x14ac:dyDescent="0.3">
      <c r="A61" s="259"/>
      <c r="B61" s="164"/>
      <c r="C61" s="161"/>
      <c r="D61" s="164"/>
      <c r="E61" s="161"/>
      <c r="F61" s="164"/>
      <c r="G61" s="161"/>
      <c r="H61" s="161"/>
      <c r="I61" s="161"/>
      <c r="J61" s="161"/>
      <c r="K61" s="161"/>
      <c r="L61" s="261"/>
      <c r="M61" s="37"/>
      <c r="N61" s="161"/>
      <c r="O61" s="161"/>
      <c r="P61" s="261"/>
      <c r="Q61" s="37"/>
      <c r="R61" s="161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30" ht="12.75" customHeight="1" x14ac:dyDescent="0.3">
      <c r="A62" s="262" t="s">
        <v>161</v>
      </c>
      <c r="B62" s="164">
        <f>'Plan RDG'!B62</f>
        <v>0</v>
      </c>
      <c r="C62" s="161"/>
      <c r="D62" s="164">
        <f>'Plan RDG'!D62</f>
        <v>0</v>
      </c>
      <c r="E62" s="161"/>
      <c r="F62" s="164">
        <f>'Plan RDG'!E62</f>
        <v>0</v>
      </c>
      <c r="G62" s="161"/>
      <c r="H62" s="318">
        <f t="shared" ref="H62:H64" si="57">D62+F62</f>
        <v>0</v>
      </c>
      <c r="I62" s="35">
        <f t="shared" ref="I62:I64" si="58">+E62+G62</f>
        <v>0</v>
      </c>
      <c r="J62" s="161">
        <f>'Plan RDG'!F62</f>
        <v>0</v>
      </c>
      <c r="K62" s="161">
        <f>'Plan RDG'!G62</f>
        <v>0</v>
      </c>
      <c r="L62" s="36">
        <f t="shared" ref="L62:L64" si="59">SUM(H62,J62,K62)</f>
        <v>0</v>
      </c>
      <c r="M62" s="37"/>
      <c r="N62" s="161">
        <f>'Plan RDG'!J62</f>
        <v>0</v>
      </c>
      <c r="O62" s="161">
        <f>'Plan RDG'!K62</f>
        <v>0</v>
      </c>
      <c r="P62" s="36">
        <f t="shared" ref="P62:P65" si="60">SUM(N62,O62)</f>
        <v>0</v>
      </c>
      <c r="Q62" s="36"/>
      <c r="R62" s="36">
        <f t="shared" ref="R62:R65" si="61">SUM(L62,P62)</f>
        <v>0</v>
      </c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spans="1:30" ht="12.75" customHeight="1" x14ac:dyDescent="0.3">
      <c r="A63" s="262" t="s">
        <v>162</v>
      </c>
      <c r="B63" s="164">
        <f>'Plan RDG'!B63</f>
        <v>0</v>
      </c>
      <c r="C63" s="161"/>
      <c r="D63" s="164">
        <f>'Plan RDG'!D63</f>
        <v>0</v>
      </c>
      <c r="E63" s="161"/>
      <c r="F63" s="164">
        <f>'Plan RDG'!E63</f>
        <v>0</v>
      </c>
      <c r="G63" s="161"/>
      <c r="H63" s="318">
        <f t="shared" si="57"/>
        <v>0</v>
      </c>
      <c r="I63" s="35">
        <f t="shared" si="58"/>
        <v>0</v>
      </c>
      <c r="J63" s="161">
        <f>'Plan RDG'!F63</f>
        <v>0</v>
      </c>
      <c r="K63" s="161">
        <f>'Plan RDG'!G63</f>
        <v>0</v>
      </c>
      <c r="L63" s="36">
        <f t="shared" si="59"/>
        <v>0</v>
      </c>
      <c r="M63" s="37"/>
      <c r="N63" s="161">
        <f>'Plan RDG'!J63</f>
        <v>0</v>
      </c>
      <c r="O63" s="161">
        <f>'Plan RDG'!K63</f>
        <v>0</v>
      </c>
      <c r="P63" s="36">
        <f t="shared" si="60"/>
        <v>0</v>
      </c>
      <c r="Q63" s="36"/>
      <c r="R63" s="36">
        <f t="shared" si="61"/>
        <v>0</v>
      </c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0" ht="12.75" customHeight="1" x14ac:dyDescent="0.3">
      <c r="A64" s="262" t="s">
        <v>163</v>
      </c>
      <c r="B64" s="164">
        <f>'Plan RDG'!B64</f>
        <v>0</v>
      </c>
      <c r="C64" s="161"/>
      <c r="D64" s="164">
        <f>'Plan RDG'!D64</f>
        <v>0</v>
      </c>
      <c r="E64" s="161"/>
      <c r="F64" s="164">
        <f>'Plan RDG'!E64</f>
        <v>0</v>
      </c>
      <c r="G64" s="161"/>
      <c r="H64" s="318">
        <f t="shared" si="57"/>
        <v>0</v>
      </c>
      <c r="I64" s="35">
        <f t="shared" si="58"/>
        <v>0</v>
      </c>
      <c r="J64" s="161">
        <f>'Plan RDG'!F64</f>
        <v>0</v>
      </c>
      <c r="K64" s="161">
        <f>'Plan RDG'!G64</f>
        <v>0</v>
      </c>
      <c r="L64" s="36">
        <f t="shared" si="59"/>
        <v>0</v>
      </c>
      <c r="M64" s="37"/>
      <c r="N64" s="161">
        <f>'Plan RDG'!J64</f>
        <v>0</v>
      </c>
      <c r="O64" s="161">
        <f>'Plan RDG'!K64</f>
        <v>0</v>
      </c>
      <c r="P64" s="36">
        <f t="shared" si="60"/>
        <v>0</v>
      </c>
      <c r="Q64" s="36"/>
      <c r="R64" s="36">
        <f t="shared" si="61"/>
        <v>0</v>
      </c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 spans="1:30" ht="12.75" customHeight="1" x14ac:dyDescent="0.3">
      <c r="A65" s="52" t="s">
        <v>164</v>
      </c>
      <c r="B65" s="101">
        <f>SUM(B62:B64)</f>
        <v>0</v>
      </c>
      <c r="C65" s="161"/>
      <c r="D65" s="101">
        <f t="shared" ref="D65:K65" si="62">SUM(D62:D64)</f>
        <v>0</v>
      </c>
      <c r="E65" s="53">
        <f t="shared" si="62"/>
        <v>0</v>
      </c>
      <c r="F65" s="101">
        <f t="shared" si="62"/>
        <v>0</v>
      </c>
      <c r="G65" s="53">
        <f t="shared" si="62"/>
        <v>0</v>
      </c>
      <c r="H65" s="53">
        <f t="shared" si="62"/>
        <v>0</v>
      </c>
      <c r="I65" s="53">
        <f t="shared" si="62"/>
        <v>0</v>
      </c>
      <c r="J65" s="53">
        <f t="shared" si="62"/>
        <v>0</v>
      </c>
      <c r="K65" s="53">
        <f t="shared" si="62"/>
        <v>0</v>
      </c>
      <c r="L65" s="53">
        <f>SUM(H65,J65,K65)</f>
        <v>0</v>
      </c>
      <c r="M65" s="37"/>
      <c r="N65" s="53">
        <f t="shared" ref="N65:O65" si="63">SUM(N62:N64)</f>
        <v>0</v>
      </c>
      <c r="O65" s="53">
        <f t="shared" si="63"/>
        <v>0</v>
      </c>
      <c r="P65" s="53">
        <f t="shared" si="60"/>
        <v>0</v>
      </c>
      <c r="Q65" s="37"/>
      <c r="R65" s="53">
        <f t="shared" si="61"/>
        <v>0</v>
      </c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</row>
    <row r="66" spans="1:30" ht="12.75" customHeight="1" x14ac:dyDescent="0.3">
      <c r="A66" s="263"/>
      <c r="B66" s="164"/>
      <c r="C66" s="161"/>
      <c r="D66" s="164"/>
      <c r="E66" s="161"/>
      <c r="F66" s="164"/>
      <c r="G66" s="161"/>
      <c r="H66" s="161"/>
      <c r="I66" s="161"/>
      <c r="J66" s="161"/>
      <c r="K66" s="161"/>
      <c r="L66" s="261"/>
      <c r="M66" s="37"/>
      <c r="N66" s="161"/>
      <c r="O66" s="161"/>
      <c r="P66" s="261"/>
      <c r="Q66" s="37"/>
      <c r="R66" s="161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spans="1:30" ht="12.75" customHeight="1" x14ac:dyDescent="0.3">
      <c r="A67" s="262" t="s">
        <v>165</v>
      </c>
      <c r="B67" s="164">
        <f>'Plan RDG'!B67</f>
        <v>0</v>
      </c>
      <c r="C67" s="161"/>
      <c r="D67" s="164">
        <f>'Plan RDG'!D67</f>
        <v>0</v>
      </c>
      <c r="E67" s="161"/>
      <c r="F67" s="164">
        <f>'Plan RDG'!E67</f>
        <v>0</v>
      </c>
      <c r="G67" s="161"/>
      <c r="H67" s="318">
        <f t="shared" ref="H67:H69" si="64">D67+F67</f>
        <v>0</v>
      </c>
      <c r="I67" s="35">
        <f t="shared" ref="I67:I69" si="65">+E67+G67</f>
        <v>0</v>
      </c>
      <c r="J67" s="161">
        <f>'Plan RDG'!F67</f>
        <v>0</v>
      </c>
      <c r="K67" s="161">
        <f>'Plan RDG'!G67</f>
        <v>0</v>
      </c>
      <c r="L67" s="36">
        <f t="shared" ref="L67:L69" si="66">SUM(H67,J67,K67)</f>
        <v>0</v>
      </c>
      <c r="M67" s="37"/>
      <c r="N67" s="161">
        <f>'Plan RDG'!J67</f>
        <v>0</v>
      </c>
      <c r="O67" s="161">
        <f>'Plan RDG'!K67</f>
        <v>0</v>
      </c>
      <c r="P67" s="36">
        <f t="shared" ref="P67:P70" si="67">SUM(N67,O67)</f>
        <v>0</v>
      </c>
      <c r="Q67" s="36"/>
      <c r="R67" s="36">
        <f t="shared" ref="R67:R70" si="68">SUM(L67,P67)</f>
        <v>0</v>
      </c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 spans="1:30" ht="12.75" customHeight="1" x14ac:dyDescent="0.3">
      <c r="A68" s="262" t="s">
        <v>166</v>
      </c>
      <c r="B68" s="164">
        <f>'Plan RDG'!B68</f>
        <v>0</v>
      </c>
      <c r="C68" s="161"/>
      <c r="D68" s="164">
        <f>'Plan RDG'!D68</f>
        <v>0</v>
      </c>
      <c r="E68" s="161"/>
      <c r="F68" s="164">
        <f>'Plan RDG'!E68</f>
        <v>0</v>
      </c>
      <c r="G68" s="161"/>
      <c r="H68" s="318">
        <f t="shared" si="64"/>
        <v>0</v>
      </c>
      <c r="I68" s="35">
        <f t="shared" si="65"/>
        <v>0</v>
      </c>
      <c r="J68" s="161">
        <f>'Plan RDG'!F68</f>
        <v>0</v>
      </c>
      <c r="K68" s="161">
        <f>'Plan RDG'!G68</f>
        <v>0</v>
      </c>
      <c r="L68" s="36">
        <f t="shared" si="66"/>
        <v>0</v>
      </c>
      <c r="M68" s="37"/>
      <c r="N68" s="161">
        <f>'Plan RDG'!J68</f>
        <v>0</v>
      </c>
      <c r="O68" s="161">
        <f>'Plan RDG'!K68</f>
        <v>0</v>
      </c>
      <c r="P68" s="36">
        <f t="shared" si="67"/>
        <v>0</v>
      </c>
      <c r="Q68" s="36"/>
      <c r="R68" s="36">
        <f t="shared" si="68"/>
        <v>0</v>
      </c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spans="1:30" ht="12.75" customHeight="1" x14ac:dyDescent="0.3">
      <c r="A69" s="262" t="s">
        <v>167</v>
      </c>
      <c r="B69" s="164">
        <f>'Plan RDG'!B69</f>
        <v>0</v>
      </c>
      <c r="C69" s="161"/>
      <c r="D69" s="164">
        <f>'Plan RDG'!D69</f>
        <v>0</v>
      </c>
      <c r="E69" s="161"/>
      <c r="F69" s="164">
        <f>'Plan RDG'!E69</f>
        <v>0</v>
      </c>
      <c r="G69" s="161"/>
      <c r="H69" s="318">
        <f t="shared" si="64"/>
        <v>0</v>
      </c>
      <c r="I69" s="35">
        <f t="shared" si="65"/>
        <v>0</v>
      </c>
      <c r="J69" s="161">
        <f>'Plan RDG'!F69</f>
        <v>0</v>
      </c>
      <c r="K69" s="161">
        <f>'Plan RDG'!G69</f>
        <v>0</v>
      </c>
      <c r="L69" s="36">
        <f t="shared" si="66"/>
        <v>0</v>
      </c>
      <c r="M69" s="37"/>
      <c r="N69" s="161">
        <f>'Plan RDG'!J69</f>
        <v>0</v>
      </c>
      <c r="O69" s="161">
        <f>'Plan RDG'!K69</f>
        <v>0</v>
      </c>
      <c r="P69" s="36">
        <f t="shared" si="67"/>
        <v>0</v>
      </c>
      <c r="Q69" s="36"/>
      <c r="R69" s="36">
        <f t="shared" si="68"/>
        <v>0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spans="1:30" ht="12.75" customHeight="1" x14ac:dyDescent="0.3">
      <c r="A70" s="52" t="s">
        <v>168</v>
      </c>
      <c r="B70" s="101">
        <f>SUM(B67:B69)</f>
        <v>0</v>
      </c>
      <c r="C70" s="161"/>
      <c r="D70" s="101">
        <f t="shared" ref="D70:K70" si="69">SUM(D67:D69)</f>
        <v>0</v>
      </c>
      <c r="E70" s="53">
        <f t="shared" si="69"/>
        <v>0</v>
      </c>
      <c r="F70" s="101">
        <f t="shared" si="69"/>
        <v>0</v>
      </c>
      <c r="G70" s="53">
        <f t="shared" si="69"/>
        <v>0</v>
      </c>
      <c r="H70" s="53">
        <f t="shared" si="69"/>
        <v>0</v>
      </c>
      <c r="I70" s="53">
        <f t="shared" si="69"/>
        <v>0</v>
      </c>
      <c r="J70" s="53">
        <f t="shared" si="69"/>
        <v>0</v>
      </c>
      <c r="K70" s="53">
        <f t="shared" si="69"/>
        <v>0</v>
      </c>
      <c r="L70" s="53">
        <f>SUM(H70,J70,K70)</f>
        <v>0</v>
      </c>
      <c r="M70" s="37"/>
      <c r="N70" s="53">
        <f t="shared" ref="N70:O70" si="70">SUM(N67:N69)</f>
        <v>0</v>
      </c>
      <c r="O70" s="53">
        <f t="shared" si="70"/>
        <v>0</v>
      </c>
      <c r="P70" s="53">
        <f t="shared" si="67"/>
        <v>0</v>
      </c>
      <c r="Q70" s="37"/>
      <c r="R70" s="53">
        <f t="shared" si="68"/>
        <v>0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1:30" ht="12.75" customHeight="1" x14ac:dyDescent="0.3">
      <c r="A71" s="263"/>
      <c r="B71" s="164"/>
      <c r="C71" s="161"/>
      <c r="D71" s="164"/>
      <c r="E71" s="161"/>
      <c r="F71" s="164"/>
      <c r="G71" s="161"/>
      <c r="H71" s="161"/>
      <c r="I71" s="161"/>
      <c r="J71" s="161"/>
      <c r="K71" s="161"/>
      <c r="L71" s="261"/>
      <c r="M71" s="37"/>
      <c r="N71" s="161"/>
      <c r="O71" s="161"/>
      <c r="P71" s="161"/>
      <c r="Q71" s="37"/>
      <c r="R71" s="161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 spans="1:30" ht="12.75" customHeight="1" x14ac:dyDescent="0.3">
      <c r="A72" s="262" t="s">
        <v>167</v>
      </c>
      <c r="B72" s="164">
        <f>'Plan RDG'!B72</f>
        <v>0</v>
      </c>
      <c r="C72" s="161"/>
      <c r="D72" s="164">
        <f>'Plan RDG'!D72</f>
        <v>0</v>
      </c>
      <c r="E72" s="161"/>
      <c r="F72" s="164">
        <f>'Plan RDG'!E72</f>
        <v>0</v>
      </c>
      <c r="G72" s="161"/>
      <c r="H72" s="318">
        <f t="shared" ref="H72" si="71">D72+F72</f>
        <v>0</v>
      </c>
      <c r="I72" s="35">
        <f>+E72+G72</f>
        <v>0</v>
      </c>
      <c r="J72" s="161">
        <f>'Plan RDG'!F72</f>
        <v>0</v>
      </c>
      <c r="K72" s="161">
        <f>'Plan RDG'!G72</f>
        <v>0</v>
      </c>
      <c r="L72" s="36">
        <f>SUM(I72,J72,K72)</f>
        <v>0</v>
      </c>
      <c r="M72" s="37"/>
      <c r="N72" s="161">
        <f>'Plan RDG'!J72</f>
        <v>0</v>
      </c>
      <c r="O72" s="161">
        <f>'Plan RDG'!K72</f>
        <v>0</v>
      </c>
      <c r="P72" s="36">
        <f>SUM(N72,O72)</f>
        <v>0</v>
      </c>
      <c r="Q72" s="36"/>
      <c r="R72" s="36">
        <f t="shared" ref="R72:R73" si="72">SUM(L72,P72)</f>
        <v>0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spans="1:30" ht="12.75" customHeight="1" x14ac:dyDescent="0.3">
      <c r="A73" s="55" t="s">
        <v>169</v>
      </c>
      <c r="B73" s="102">
        <f>SUM(B60,B65,B70,B72)</f>
        <v>0</v>
      </c>
      <c r="C73" s="57"/>
      <c r="D73" s="102">
        <f t="shared" ref="D73:L73" si="73">SUM(D60,D65,D70,D72)</f>
        <v>0</v>
      </c>
      <c r="E73" s="56">
        <f t="shared" si="73"/>
        <v>0</v>
      </c>
      <c r="F73" s="102">
        <f t="shared" si="73"/>
        <v>0</v>
      </c>
      <c r="G73" s="56">
        <f t="shared" si="73"/>
        <v>0</v>
      </c>
      <c r="H73" s="56">
        <f t="shared" si="73"/>
        <v>0</v>
      </c>
      <c r="I73" s="56">
        <f t="shared" si="73"/>
        <v>0</v>
      </c>
      <c r="J73" s="56">
        <f t="shared" si="73"/>
        <v>0</v>
      </c>
      <c r="K73" s="56">
        <f t="shared" si="73"/>
        <v>0</v>
      </c>
      <c r="L73" s="56">
        <f t="shared" si="73"/>
        <v>0</v>
      </c>
      <c r="M73" s="57"/>
      <c r="N73" s="56">
        <f t="shared" ref="N73:P73" si="74">SUM(N60,N65,N70,N72)</f>
        <v>0</v>
      </c>
      <c r="O73" s="56">
        <f t="shared" si="74"/>
        <v>0</v>
      </c>
      <c r="P73" s="56">
        <f t="shared" si="74"/>
        <v>0</v>
      </c>
      <c r="Q73" s="57"/>
      <c r="R73" s="56">
        <f t="shared" si="72"/>
        <v>0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30" ht="12.75" customHeight="1" x14ac:dyDescent="0.3">
      <c r="A74" s="264"/>
      <c r="B74" s="164"/>
      <c r="C74" s="161"/>
      <c r="D74" s="164"/>
      <c r="E74" s="161"/>
      <c r="F74" s="164"/>
      <c r="G74" s="161"/>
      <c r="H74" s="161"/>
      <c r="I74" s="161"/>
      <c r="J74" s="161"/>
      <c r="K74" s="161"/>
      <c r="L74" s="261"/>
      <c r="M74" s="37"/>
      <c r="N74" s="161"/>
      <c r="O74" s="161"/>
      <c r="P74" s="161"/>
      <c r="Q74" s="37"/>
      <c r="R74" s="161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ht="12.75" customHeight="1" x14ac:dyDescent="0.3">
      <c r="A75" s="265" t="s">
        <v>170</v>
      </c>
      <c r="B75" s="164">
        <f>'Plan RDG'!B75</f>
        <v>0</v>
      </c>
      <c r="C75" s="161"/>
      <c r="D75" s="164">
        <f>'Plan RDG'!D75</f>
        <v>0</v>
      </c>
      <c r="E75" s="161"/>
      <c r="F75" s="164">
        <f>'Plan RDG'!E75</f>
        <v>0</v>
      </c>
      <c r="G75" s="161"/>
      <c r="H75" s="318">
        <f t="shared" ref="H75:H78" si="75">D75+F75</f>
        <v>0</v>
      </c>
      <c r="I75" s="35">
        <f t="shared" ref="I75:I78" si="76">+E75+G75</f>
        <v>0</v>
      </c>
      <c r="J75" s="161">
        <f>'Plan RDG'!F75</f>
        <v>0</v>
      </c>
      <c r="K75" s="161">
        <f>'Plan RDG'!G75</f>
        <v>0</v>
      </c>
      <c r="L75" s="36">
        <f t="shared" ref="L75:L78" si="77">SUM(H75,J75,K75)</f>
        <v>0</v>
      </c>
      <c r="M75" s="37"/>
      <c r="N75" s="161">
        <f>'Plan RDG'!J75</f>
        <v>0</v>
      </c>
      <c r="O75" s="161">
        <f>'Plan RDG'!K75</f>
        <v>0</v>
      </c>
      <c r="P75" s="36">
        <f t="shared" ref="P75:P79" si="78">SUM(N75,O75)</f>
        <v>0</v>
      </c>
      <c r="Q75" s="36"/>
      <c r="R75" s="36">
        <f t="shared" ref="R75:R79" si="79">SUM(L75,P75)</f>
        <v>0</v>
      </c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30" ht="12.75" customHeight="1" x14ac:dyDescent="0.3">
      <c r="A76" s="265" t="s">
        <v>171</v>
      </c>
      <c r="B76" s="164">
        <f>'Plan RDG'!B76</f>
        <v>0</v>
      </c>
      <c r="C76" s="161"/>
      <c r="D76" s="164">
        <f>'Plan RDG'!D76</f>
        <v>0</v>
      </c>
      <c r="E76" s="161"/>
      <c r="F76" s="164">
        <f>'Plan RDG'!E76</f>
        <v>0</v>
      </c>
      <c r="G76" s="161"/>
      <c r="H76" s="318">
        <f t="shared" si="75"/>
        <v>0</v>
      </c>
      <c r="I76" s="35">
        <f t="shared" si="76"/>
        <v>0</v>
      </c>
      <c r="J76" s="161">
        <f>'Plan RDG'!F76</f>
        <v>0</v>
      </c>
      <c r="K76" s="161">
        <f>'Plan RDG'!G76</f>
        <v>0</v>
      </c>
      <c r="L76" s="36">
        <f t="shared" si="77"/>
        <v>0</v>
      </c>
      <c r="M76" s="37"/>
      <c r="N76" s="161">
        <f>'Plan RDG'!J76</f>
        <v>0</v>
      </c>
      <c r="O76" s="161">
        <f>'Plan RDG'!K76</f>
        <v>0</v>
      </c>
      <c r="P76" s="36">
        <f t="shared" si="78"/>
        <v>0</v>
      </c>
      <c r="Q76" s="36"/>
      <c r="R76" s="36">
        <f t="shared" si="79"/>
        <v>0</v>
      </c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ht="12.75" customHeight="1" x14ac:dyDescent="0.3">
      <c r="A77" s="265" t="s">
        <v>172</v>
      </c>
      <c r="B77" s="164">
        <f>'Plan RDG'!B77</f>
        <v>0</v>
      </c>
      <c r="C77" s="161"/>
      <c r="D77" s="164">
        <f>'Plan RDG'!D77</f>
        <v>0</v>
      </c>
      <c r="E77" s="161"/>
      <c r="F77" s="164">
        <f>'Plan RDG'!E77</f>
        <v>0</v>
      </c>
      <c r="G77" s="161"/>
      <c r="H77" s="318">
        <f t="shared" si="75"/>
        <v>0</v>
      </c>
      <c r="I77" s="35">
        <f t="shared" si="76"/>
        <v>0</v>
      </c>
      <c r="J77" s="161">
        <f>'Plan RDG'!F77</f>
        <v>0</v>
      </c>
      <c r="K77" s="161">
        <f>'Plan RDG'!G77</f>
        <v>0</v>
      </c>
      <c r="L77" s="36">
        <f t="shared" si="77"/>
        <v>0</v>
      </c>
      <c r="M77" s="37"/>
      <c r="N77" s="161">
        <f>'Plan RDG'!J77</f>
        <v>0</v>
      </c>
      <c r="O77" s="161">
        <f>'Plan RDG'!K77</f>
        <v>0</v>
      </c>
      <c r="P77" s="36">
        <f t="shared" si="78"/>
        <v>0</v>
      </c>
      <c r="Q77" s="36"/>
      <c r="R77" s="36">
        <f t="shared" si="79"/>
        <v>0</v>
      </c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ht="12.75" customHeight="1" x14ac:dyDescent="0.3">
      <c r="A78" s="265" t="s">
        <v>173</v>
      </c>
      <c r="B78" s="164">
        <f>'Plan RDG'!B78</f>
        <v>0</v>
      </c>
      <c r="C78" s="161"/>
      <c r="D78" s="164">
        <f>'Plan RDG'!D78</f>
        <v>0</v>
      </c>
      <c r="E78" s="161"/>
      <c r="F78" s="164">
        <f>'Plan RDG'!E78</f>
        <v>0</v>
      </c>
      <c r="G78" s="161"/>
      <c r="H78" s="318">
        <f t="shared" si="75"/>
        <v>0</v>
      </c>
      <c r="I78" s="35">
        <f t="shared" si="76"/>
        <v>0</v>
      </c>
      <c r="J78" s="161">
        <f>'Plan RDG'!F78</f>
        <v>0</v>
      </c>
      <c r="K78" s="161">
        <f>'Plan RDG'!G78</f>
        <v>0</v>
      </c>
      <c r="L78" s="36">
        <f t="shared" si="77"/>
        <v>0</v>
      </c>
      <c r="M78" s="37"/>
      <c r="N78" s="161">
        <f>'Plan RDG'!J78</f>
        <v>0</v>
      </c>
      <c r="O78" s="161">
        <f>'Plan RDG'!K78</f>
        <v>0</v>
      </c>
      <c r="P78" s="36">
        <f t="shared" si="78"/>
        <v>0</v>
      </c>
      <c r="Q78" s="36"/>
      <c r="R78" s="36">
        <f t="shared" si="79"/>
        <v>0</v>
      </c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30" ht="12.75" customHeight="1" x14ac:dyDescent="0.3">
      <c r="A79" s="58" t="s">
        <v>174</v>
      </c>
      <c r="B79" s="103">
        <f>SUM(B75:B78)</f>
        <v>0</v>
      </c>
      <c r="C79" s="60"/>
      <c r="D79" s="103">
        <f t="shared" ref="D79:K79" si="80">SUM(D75:D78)</f>
        <v>0</v>
      </c>
      <c r="E79" s="59">
        <f t="shared" si="80"/>
        <v>0</v>
      </c>
      <c r="F79" s="103">
        <f t="shared" si="80"/>
        <v>0</v>
      </c>
      <c r="G79" s="59">
        <f t="shared" si="80"/>
        <v>0</v>
      </c>
      <c r="H79" s="59">
        <f t="shared" si="80"/>
        <v>0</v>
      </c>
      <c r="I79" s="59">
        <f t="shared" si="80"/>
        <v>0</v>
      </c>
      <c r="J79" s="59">
        <f t="shared" si="80"/>
        <v>0</v>
      </c>
      <c r="K79" s="59">
        <f t="shared" si="80"/>
        <v>0</v>
      </c>
      <c r="L79" s="59">
        <f>SUM(H79,J79,K79)</f>
        <v>0</v>
      </c>
      <c r="M79" s="61"/>
      <c r="N79" s="59">
        <f t="shared" ref="N79:O79" si="81">SUM(N75:N78)</f>
        <v>0</v>
      </c>
      <c r="O79" s="59">
        <f t="shared" si="81"/>
        <v>0</v>
      </c>
      <c r="P79" s="59">
        <f t="shared" si="78"/>
        <v>0</v>
      </c>
      <c r="Q79" s="60"/>
      <c r="R79" s="59">
        <f t="shared" si="79"/>
        <v>0</v>
      </c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1:30" ht="12.75" customHeight="1" x14ac:dyDescent="0.3">
      <c r="A80" s="263"/>
      <c r="B80" s="212"/>
      <c r="C80" s="161"/>
      <c r="D80" s="212"/>
      <c r="E80" s="163"/>
      <c r="F80" s="212"/>
      <c r="G80" s="163"/>
      <c r="H80" s="163"/>
      <c r="I80" s="163"/>
      <c r="J80" s="163"/>
      <c r="K80" s="163"/>
      <c r="L80" s="266"/>
      <c r="M80" s="37"/>
      <c r="N80" s="163"/>
      <c r="O80" s="163"/>
      <c r="P80" s="161"/>
      <c r="Q80" s="37"/>
      <c r="R80" s="26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0" ht="12.75" customHeight="1" x14ac:dyDescent="0.3">
      <c r="A81" s="268" t="s">
        <v>175</v>
      </c>
      <c r="B81" s="164">
        <f>'Plan RDG'!B81</f>
        <v>0</v>
      </c>
      <c r="C81" s="161"/>
      <c r="D81" s="164">
        <f>'Plan RDG'!D81</f>
        <v>0</v>
      </c>
      <c r="E81" s="163"/>
      <c r="F81" s="164">
        <f>'Plan RDG'!E81</f>
        <v>0</v>
      </c>
      <c r="G81" s="163"/>
      <c r="H81" s="318">
        <f t="shared" ref="H81:H88" si="82">D81+F81</f>
        <v>0</v>
      </c>
      <c r="I81" s="35">
        <f t="shared" ref="I81:I88" si="83">+E81+G81</f>
        <v>0</v>
      </c>
      <c r="J81" s="161">
        <f>'Plan RDG'!F81</f>
        <v>0</v>
      </c>
      <c r="K81" s="161">
        <f>'Plan RDG'!G81</f>
        <v>0</v>
      </c>
      <c r="L81" s="36">
        <f t="shared" ref="L81:L88" si="84">SUM(H81,J81,K81)</f>
        <v>0</v>
      </c>
      <c r="M81" s="37"/>
      <c r="N81" s="161">
        <f>'Plan RDG'!J81</f>
        <v>0</v>
      </c>
      <c r="O81" s="161">
        <f>'Plan RDG'!K81</f>
        <v>0</v>
      </c>
      <c r="P81" s="36">
        <f t="shared" ref="P81:P89" si="85">SUM(N81,O81)</f>
        <v>0</v>
      </c>
      <c r="Q81" s="36"/>
      <c r="R81" s="36">
        <f t="shared" ref="R81:R88" si="86">SUM(L81,P81)</f>
        <v>0</v>
      </c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 spans="1:30" ht="12.75" customHeight="1" x14ac:dyDescent="0.3">
      <c r="A82" s="262" t="s">
        <v>176</v>
      </c>
      <c r="B82" s="164">
        <f>'Plan RDG'!B82</f>
        <v>0</v>
      </c>
      <c r="C82" s="161"/>
      <c r="D82" s="164">
        <f>'Plan RDG'!D82</f>
        <v>0</v>
      </c>
      <c r="E82" s="163"/>
      <c r="F82" s="164">
        <f>'Plan RDG'!E82</f>
        <v>0</v>
      </c>
      <c r="G82" s="163"/>
      <c r="H82" s="318">
        <f t="shared" si="82"/>
        <v>0</v>
      </c>
      <c r="I82" s="35">
        <f t="shared" si="83"/>
        <v>0</v>
      </c>
      <c r="J82" s="161">
        <f>'Plan RDG'!F82</f>
        <v>0</v>
      </c>
      <c r="K82" s="161">
        <f>'Plan RDG'!G82</f>
        <v>0</v>
      </c>
      <c r="L82" s="36">
        <f t="shared" si="84"/>
        <v>0</v>
      </c>
      <c r="M82" s="37"/>
      <c r="N82" s="161">
        <f>'Plan RDG'!J82</f>
        <v>0</v>
      </c>
      <c r="O82" s="161">
        <f>'Plan RDG'!K82</f>
        <v>0</v>
      </c>
      <c r="P82" s="36">
        <f t="shared" si="85"/>
        <v>0</v>
      </c>
      <c r="Q82" s="36"/>
      <c r="R82" s="36">
        <f t="shared" si="86"/>
        <v>0</v>
      </c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 spans="1:30" ht="12.75" customHeight="1" x14ac:dyDescent="0.3">
      <c r="A83" s="262" t="s">
        <v>177</v>
      </c>
      <c r="B83" s="164">
        <f>'Plan RDG'!B83</f>
        <v>0</v>
      </c>
      <c r="C83" s="161"/>
      <c r="D83" s="164">
        <f>'Plan RDG'!D83</f>
        <v>0</v>
      </c>
      <c r="E83" s="163"/>
      <c r="F83" s="164">
        <f>'Plan RDG'!E83</f>
        <v>0</v>
      </c>
      <c r="G83" s="163"/>
      <c r="H83" s="318">
        <f t="shared" si="82"/>
        <v>0</v>
      </c>
      <c r="I83" s="35">
        <f t="shared" si="83"/>
        <v>0</v>
      </c>
      <c r="J83" s="161">
        <f>'Plan RDG'!F83</f>
        <v>0</v>
      </c>
      <c r="K83" s="161">
        <f>'Plan RDG'!G83</f>
        <v>0</v>
      </c>
      <c r="L83" s="36">
        <f t="shared" si="84"/>
        <v>0</v>
      </c>
      <c r="M83" s="37"/>
      <c r="N83" s="161">
        <f>'Plan RDG'!J83</f>
        <v>0</v>
      </c>
      <c r="O83" s="161">
        <f>'Plan RDG'!K83</f>
        <v>0</v>
      </c>
      <c r="P83" s="36">
        <f t="shared" si="85"/>
        <v>0</v>
      </c>
      <c r="Q83" s="36"/>
      <c r="R83" s="36">
        <f t="shared" si="86"/>
        <v>0</v>
      </c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spans="1:30" ht="12.75" customHeight="1" x14ac:dyDescent="0.3">
      <c r="A84" s="262" t="s">
        <v>178</v>
      </c>
      <c r="B84" s="164">
        <f>'Plan RDG'!B84</f>
        <v>0</v>
      </c>
      <c r="C84" s="161"/>
      <c r="D84" s="164">
        <f>'Plan RDG'!D84</f>
        <v>0</v>
      </c>
      <c r="E84" s="163"/>
      <c r="F84" s="164">
        <f>'Plan RDG'!E84</f>
        <v>0</v>
      </c>
      <c r="G84" s="163"/>
      <c r="H84" s="318">
        <f t="shared" si="82"/>
        <v>0</v>
      </c>
      <c r="I84" s="35">
        <f t="shared" si="83"/>
        <v>0</v>
      </c>
      <c r="J84" s="161">
        <f>'Plan RDG'!F84</f>
        <v>0</v>
      </c>
      <c r="K84" s="161">
        <f>'Plan RDG'!G84</f>
        <v>0</v>
      </c>
      <c r="L84" s="36">
        <f t="shared" si="84"/>
        <v>0</v>
      </c>
      <c r="M84" s="37"/>
      <c r="N84" s="161">
        <f>'Plan RDG'!J84</f>
        <v>0</v>
      </c>
      <c r="O84" s="161">
        <f>'Plan RDG'!K84</f>
        <v>0</v>
      </c>
      <c r="P84" s="36">
        <f t="shared" si="85"/>
        <v>0</v>
      </c>
      <c r="Q84" s="36"/>
      <c r="R84" s="36">
        <f t="shared" si="86"/>
        <v>0</v>
      </c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spans="1:30" ht="12.75" customHeight="1" x14ac:dyDescent="0.3">
      <c r="A85" s="262" t="s">
        <v>179</v>
      </c>
      <c r="B85" s="164">
        <f>'Plan RDG'!B85</f>
        <v>0</v>
      </c>
      <c r="C85" s="161"/>
      <c r="D85" s="164">
        <f>'Plan RDG'!D85</f>
        <v>0</v>
      </c>
      <c r="E85" s="163"/>
      <c r="F85" s="164">
        <f>'Plan RDG'!E85</f>
        <v>0</v>
      </c>
      <c r="G85" s="163"/>
      <c r="H85" s="318">
        <f t="shared" si="82"/>
        <v>0</v>
      </c>
      <c r="I85" s="35">
        <f t="shared" si="83"/>
        <v>0</v>
      </c>
      <c r="J85" s="161">
        <f>'Plan RDG'!F85</f>
        <v>0</v>
      </c>
      <c r="K85" s="161">
        <f>'Plan RDG'!G85</f>
        <v>0</v>
      </c>
      <c r="L85" s="36">
        <f t="shared" si="84"/>
        <v>0</v>
      </c>
      <c r="M85" s="37"/>
      <c r="N85" s="161">
        <f>'Plan RDG'!J85</f>
        <v>0</v>
      </c>
      <c r="O85" s="161">
        <f>'Plan RDG'!K85</f>
        <v>0</v>
      </c>
      <c r="P85" s="36">
        <f t="shared" si="85"/>
        <v>0</v>
      </c>
      <c r="Q85" s="36"/>
      <c r="R85" s="36">
        <f t="shared" si="86"/>
        <v>0</v>
      </c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</row>
    <row r="86" spans="1:30" ht="12.75" customHeight="1" x14ac:dyDescent="0.3">
      <c r="A86" s="262" t="s">
        <v>180</v>
      </c>
      <c r="B86" s="164">
        <f>'Plan RDG'!B86</f>
        <v>0</v>
      </c>
      <c r="C86" s="161"/>
      <c r="D86" s="164">
        <f>'Plan RDG'!D86</f>
        <v>0</v>
      </c>
      <c r="E86" s="163"/>
      <c r="F86" s="164">
        <f>'Plan RDG'!E86</f>
        <v>0</v>
      </c>
      <c r="G86" s="163"/>
      <c r="H86" s="318">
        <f t="shared" si="82"/>
        <v>0</v>
      </c>
      <c r="I86" s="35">
        <f t="shared" si="83"/>
        <v>0</v>
      </c>
      <c r="J86" s="161">
        <f>'Plan RDG'!F86</f>
        <v>0</v>
      </c>
      <c r="K86" s="161">
        <f>'Plan RDG'!G86</f>
        <v>0</v>
      </c>
      <c r="L86" s="36">
        <f t="shared" si="84"/>
        <v>0</v>
      </c>
      <c r="M86" s="37"/>
      <c r="N86" s="161">
        <f>'Plan RDG'!J86</f>
        <v>0</v>
      </c>
      <c r="O86" s="161">
        <f>'Plan RDG'!K86</f>
        <v>0</v>
      </c>
      <c r="P86" s="36">
        <f t="shared" si="85"/>
        <v>0</v>
      </c>
      <c r="Q86" s="36"/>
      <c r="R86" s="36">
        <f t="shared" si="86"/>
        <v>0</v>
      </c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 spans="1:30" ht="12.75" customHeight="1" x14ac:dyDescent="0.3">
      <c r="A87" s="262" t="s">
        <v>181</v>
      </c>
      <c r="B87" s="164">
        <f>'Plan RDG'!B87</f>
        <v>0</v>
      </c>
      <c r="C87" s="161"/>
      <c r="D87" s="164">
        <f>'Plan RDG'!D87</f>
        <v>0</v>
      </c>
      <c r="E87" s="163"/>
      <c r="F87" s="164">
        <f>'Plan RDG'!E87</f>
        <v>0</v>
      </c>
      <c r="G87" s="163"/>
      <c r="H87" s="318">
        <f t="shared" si="82"/>
        <v>0</v>
      </c>
      <c r="I87" s="35">
        <f t="shared" si="83"/>
        <v>0</v>
      </c>
      <c r="J87" s="161">
        <f>'Plan RDG'!F87</f>
        <v>0</v>
      </c>
      <c r="K87" s="161">
        <f>'Plan RDG'!G87</f>
        <v>0</v>
      </c>
      <c r="L87" s="36">
        <f t="shared" si="84"/>
        <v>0</v>
      </c>
      <c r="M87" s="37"/>
      <c r="N87" s="161">
        <f>'Plan RDG'!J87</f>
        <v>0</v>
      </c>
      <c r="O87" s="161">
        <f>'Plan RDG'!K87</f>
        <v>0</v>
      </c>
      <c r="P87" s="36">
        <f t="shared" si="85"/>
        <v>0</v>
      </c>
      <c r="Q87" s="36"/>
      <c r="R87" s="36">
        <f t="shared" si="86"/>
        <v>0</v>
      </c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1:30" ht="12.75" customHeight="1" x14ac:dyDescent="0.3">
      <c r="A88" s="262" t="s">
        <v>182</v>
      </c>
      <c r="B88" s="164">
        <f>'Plan RDG'!B88</f>
        <v>0</v>
      </c>
      <c r="C88" s="161"/>
      <c r="D88" s="164">
        <f>'Plan RDG'!D88</f>
        <v>0</v>
      </c>
      <c r="E88" s="161"/>
      <c r="F88" s="164">
        <f>'Plan RDG'!E88</f>
        <v>0</v>
      </c>
      <c r="G88" s="161"/>
      <c r="H88" s="318">
        <f t="shared" si="82"/>
        <v>0</v>
      </c>
      <c r="I88" s="35">
        <f t="shared" si="83"/>
        <v>0</v>
      </c>
      <c r="J88" s="161">
        <f>'Plan RDG'!F88</f>
        <v>0</v>
      </c>
      <c r="K88" s="161">
        <f>'Plan RDG'!G88</f>
        <v>0</v>
      </c>
      <c r="L88" s="36">
        <f t="shared" si="84"/>
        <v>0</v>
      </c>
      <c r="M88" s="37"/>
      <c r="N88" s="161">
        <f>'Plan RDG'!J88</f>
        <v>0</v>
      </c>
      <c r="O88" s="161">
        <f>'Plan RDG'!K88</f>
        <v>0</v>
      </c>
      <c r="P88" s="36">
        <f t="shared" si="85"/>
        <v>0</v>
      </c>
      <c r="Q88" s="36"/>
      <c r="R88" s="36">
        <f t="shared" si="86"/>
        <v>0</v>
      </c>
      <c r="S88" s="62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  <row r="89" spans="1:30" ht="12.75" customHeight="1" x14ac:dyDescent="0.3">
      <c r="A89" s="55" t="s">
        <v>183</v>
      </c>
      <c r="B89" s="103">
        <f>SUM(B81:B88)</f>
        <v>0</v>
      </c>
      <c r="C89" s="161"/>
      <c r="D89" s="103">
        <f t="shared" ref="D89:K89" si="87">SUM(D81:D88)</f>
        <v>0</v>
      </c>
      <c r="E89" s="59">
        <f t="shared" si="87"/>
        <v>0</v>
      </c>
      <c r="F89" s="103">
        <f t="shared" si="87"/>
        <v>0</v>
      </c>
      <c r="G89" s="59">
        <f t="shared" si="87"/>
        <v>0</v>
      </c>
      <c r="H89" s="59">
        <f t="shared" si="87"/>
        <v>0</v>
      </c>
      <c r="I89" s="59">
        <f t="shared" si="87"/>
        <v>0</v>
      </c>
      <c r="J89" s="59">
        <f t="shared" si="87"/>
        <v>0</v>
      </c>
      <c r="K89" s="59">
        <f t="shared" si="87"/>
        <v>0</v>
      </c>
      <c r="L89" s="59">
        <f>SUM(H89,J89,K89)</f>
        <v>0</v>
      </c>
      <c r="M89" s="37"/>
      <c r="N89" s="59">
        <f t="shared" ref="N89:O89" si="88">SUM(N81:N88)</f>
        <v>0</v>
      </c>
      <c r="O89" s="59">
        <f t="shared" si="88"/>
        <v>0</v>
      </c>
      <c r="P89" s="63">
        <f t="shared" si="85"/>
        <v>0</v>
      </c>
      <c r="Q89" s="60"/>
      <c r="R89" s="63">
        <f>SUM(L89:P89)</f>
        <v>0</v>
      </c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0" spans="1:30" ht="12.75" customHeight="1" x14ac:dyDescent="0.3">
      <c r="A90" s="263"/>
      <c r="B90" s="212"/>
      <c r="C90" s="161"/>
      <c r="D90" s="212"/>
      <c r="E90" s="163"/>
      <c r="F90" s="212"/>
      <c r="G90" s="163"/>
      <c r="H90" s="163"/>
      <c r="I90" s="163"/>
      <c r="J90" s="163"/>
      <c r="K90" s="163"/>
      <c r="L90" s="266"/>
      <c r="M90" s="37"/>
      <c r="N90" s="163"/>
      <c r="O90" s="163"/>
      <c r="P90" s="269"/>
      <c r="Q90" s="37"/>
      <c r="R90" s="26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 spans="1:30" ht="12.75" customHeight="1" x14ac:dyDescent="0.3">
      <c r="A91" s="64" t="s">
        <v>184</v>
      </c>
      <c r="B91" s="104">
        <f>SUM(B55,B73,B79,B89)</f>
        <v>0</v>
      </c>
      <c r="C91" s="54"/>
      <c r="D91" s="104">
        <f t="shared" ref="D91:K91" si="89">SUM(D55,D73,D79,D89)</f>
        <v>0</v>
      </c>
      <c r="E91" s="65">
        <f t="shared" si="89"/>
        <v>0</v>
      </c>
      <c r="F91" s="104">
        <f t="shared" si="89"/>
        <v>0</v>
      </c>
      <c r="G91" s="65">
        <f t="shared" si="89"/>
        <v>0</v>
      </c>
      <c r="H91" s="65">
        <f t="shared" si="89"/>
        <v>0</v>
      </c>
      <c r="I91" s="65">
        <f t="shared" si="89"/>
        <v>0</v>
      </c>
      <c r="J91" s="65">
        <f t="shared" si="89"/>
        <v>0</v>
      </c>
      <c r="K91" s="65">
        <f t="shared" si="89"/>
        <v>0</v>
      </c>
      <c r="L91" s="65">
        <f>SUM(H91,J91,K91)</f>
        <v>0</v>
      </c>
      <c r="M91" s="54"/>
      <c r="N91" s="65">
        <f t="shared" ref="N91:O91" si="90">SUM(N55,N73,N79,N89)</f>
        <v>0</v>
      </c>
      <c r="O91" s="65">
        <f t="shared" si="90"/>
        <v>0</v>
      </c>
      <c r="P91" s="66">
        <f>SUM(N91,O91)</f>
        <v>0</v>
      </c>
      <c r="Q91" s="37"/>
      <c r="R91" s="65">
        <f>SUM(L91:P91)</f>
        <v>0</v>
      </c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</row>
    <row r="92" spans="1:30" ht="12.75" customHeight="1" x14ac:dyDescent="0.3">
      <c r="A92" s="270"/>
      <c r="B92" s="164"/>
      <c r="C92" s="161"/>
      <c r="D92" s="164"/>
      <c r="E92" s="161"/>
      <c r="F92" s="164"/>
      <c r="G92" s="161"/>
      <c r="H92" s="161"/>
      <c r="I92" s="161"/>
      <c r="J92" s="161"/>
      <c r="K92" s="161"/>
      <c r="L92" s="261"/>
      <c r="M92" s="37"/>
      <c r="N92" s="161"/>
      <c r="O92" s="161"/>
      <c r="P92" s="261"/>
      <c r="Q92" s="37"/>
      <c r="R92" s="161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 spans="1:30" ht="12.75" customHeight="1" x14ac:dyDescent="0.3">
      <c r="A93" s="67" t="s">
        <v>185</v>
      </c>
      <c r="B93" s="105">
        <f>B50+B91</f>
        <v>0</v>
      </c>
      <c r="C93" s="68"/>
      <c r="D93" s="105">
        <f t="shared" ref="D93:L93" si="91">D50+D91</f>
        <v>0</v>
      </c>
      <c r="E93" s="68">
        <f t="shared" si="91"/>
        <v>0</v>
      </c>
      <c r="F93" s="105">
        <f t="shared" si="91"/>
        <v>0</v>
      </c>
      <c r="G93" s="68">
        <f t="shared" si="91"/>
        <v>0</v>
      </c>
      <c r="H93" s="68">
        <f t="shared" si="91"/>
        <v>0</v>
      </c>
      <c r="I93" s="68">
        <f t="shared" si="91"/>
        <v>0</v>
      </c>
      <c r="J93" s="68">
        <f t="shared" si="91"/>
        <v>0</v>
      </c>
      <c r="K93" s="68">
        <f t="shared" si="91"/>
        <v>0</v>
      </c>
      <c r="L93" s="68">
        <f t="shared" si="91"/>
        <v>0</v>
      </c>
      <c r="M93" s="68"/>
      <c r="N93" s="68">
        <f t="shared" ref="N93:O93" si="92">N50+N91</f>
        <v>0</v>
      </c>
      <c r="O93" s="68">
        <f t="shared" si="92"/>
        <v>0</v>
      </c>
      <c r="P93" s="68">
        <f>N93+O93</f>
        <v>0</v>
      </c>
      <c r="Q93" s="54"/>
      <c r="R93" s="68">
        <f>R50+R91</f>
        <v>0</v>
      </c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spans="1:30" ht="12.75" customHeight="1" x14ac:dyDescent="0.3">
      <c r="A94" s="259"/>
      <c r="B94" s="164"/>
      <c r="C94" s="161"/>
      <c r="D94" s="164"/>
      <c r="E94" s="161"/>
      <c r="F94" s="164"/>
      <c r="G94" s="161"/>
      <c r="H94" s="161"/>
      <c r="I94" s="161"/>
      <c r="J94" s="161"/>
      <c r="K94" s="161"/>
      <c r="L94" s="261"/>
      <c r="M94" s="37"/>
      <c r="N94" s="161"/>
      <c r="O94" s="161"/>
      <c r="P94" s="261"/>
      <c r="Q94" s="37"/>
      <c r="R94" s="161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 spans="1:30" ht="12.75" customHeight="1" x14ac:dyDescent="0.3">
      <c r="A95" s="259"/>
      <c r="B95" s="164"/>
      <c r="C95" s="161"/>
      <c r="D95" s="164"/>
      <c r="E95" s="161"/>
      <c r="F95" s="164"/>
      <c r="G95" s="161"/>
      <c r="H95" s="161"/>
      <c r="I95" s="161"/>
      <c r="J95" s="161"/>
      <c r="K95" s="161"/>
      <c r="L95" s="261"/>
      <c r="M95" s="37"/>
      <c r="N95" s="161"/>
      <c r="O95" s="161"/>
      <c r="P95" s="261"/>
      <c r="Q95" s="37"/>
      <c r="R95" s="161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 spans="1:30" ht="12.75" customHeight="1" x14ac:dyDescent="0.3">
      <c r="A96" s="69" t="s">
        <v>186</v>
      </c>
      <c r="B96" s="164"/>
      <c r="C96" s="161"/>
      <c r="D96" s="164"/>
      <c r="E96" s="161"/>
      <c r="F96" s="164"/>
      <c r="G96" s="161"/>
      <c r="H96" s="161"/>
      <c r="I96" s="161"/>
      <c r="J96" s="161"/>
      <c r="K96" s="161"/>
      <c r="L96" s="261"/>
      <c r="M96" s="37"/>
      <c r="N96" s="161"/>
      <c r="O96" s="161"/>
      <c r="P96" s="261"/>
      <c r="Q96" s="37"/>
      <c r="R96" s="161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spans="1:30" ht="12.75" customHeight="1" x14ac:dyDescent="0.3">
      <c r="A97" s="262" t="s">
        <v>187</v>
      </c>
      <c r="B97" s="164">
        <f>'Plan RDG'!B97</f>
        <v>0</v>
      </c>
      <c r="C97" s="161"/>
      <c r="D97" s="164">
        <f>'Plan RDG'!D97</f>
        <v>0</v>
      </c>
      <c r="E97" s="161"/>
      <c r="F97" s="164">
        <f>'Plan RDG'!E97</f>
        <v>0</v>
      </c>
      <c r="G97" s="161"/>
      <c r="H97" s="318">
        <f t="shared" ref="H97:H107" si="93">D97+F97</f>
        <v>0</v>
      </c>
      <c r="I97" s="35">
        <f t="shared" ref="I97:I107" si="94">+E97+G97</f>
        <v>0</v>
      </c>
      <c r="J97" s="161">
        <f>'Plan RDG'!F97</f>
        <v>0</v>
      </c>
      <c r="K97" s="161">
        <f>'Plan RDG'!G97</f>
        <v>0</v>
      </c>
      <c r="L97" s="36">
        <f t="shared" ref="L97:L107" si="95">SUM(H97,J97,K97)</f>
        <v>0</v>
      </c>
      <c r="M97" s="37"/>
      <c r="N97" s="161">
        <f>'Plan RDG'!J97</f>
        <v>0</v>
      </c>
      <c r="O97" s="161">
        <f>'Plan RDG'!K97</f>
        <v>0</v>
      </c>
      <c r="P97" s="36">
        <f t="shared" ref="P97:P108" si="96">SUM(N97,O97)</f>
        <v>0</v>
      </c>
      <c r="Q97" s="36"/>
      <c r="R97" s="36">
        <f t="shared" ref="R97:R107" si="97">SUM(L97,P97)</f>
        <v>0</v>
      </c>
      <c r="S97" s="27"/>
      <c r="T97" s="27"/>
      <c r="U97" s="27"/>
      <c r="V97" s="27"/>
      <c r="W97" s="62"/>
      <c r="X97" s="27"/>
      <c r="Y97" s="27"/>
      <c r="Z97" s="27"/>
      <c r="AA97" s="27"/>
      <c r="AB97" s="27"/>
      <c r="AC97" s="27"/>
      <c r="AD97" s="27"/>
    </row>
    <row r="98" spans="1:30" ht="12.75" customHeight="1" x14ac:dyDescent="0.3">
      <c r="A98" s="262" t="s">
        <v>188</v>
      </c>
      <c r="B98" s="164">
        <f>'Plan RDG'!B98</f>
        <v>0</v>
      </c>
      <c r="C98" s="161"/>
      <c r="D98" s="164">
        <f>'Plan RDG'!D98</f>
        <v>0</v>
      </c>
      <c r="E98" s="161"/>
      <c r="F98" s="164">
        <f>'Plan RDG'!E98</f>
        <v>0</v>
      </c>
      <c r="G98" s="161"/>
      <c r="H98" s="318">
        <f t="shared" si="93"/>
        <v>0</v>
      </c>
      <c r="I98" s="35">
        <f t="shared" si="94"/>
        <v>0</v>
      </c>
      <c r="J98" s="161">
        <f>'Plan RDG'!F98</f>
        <v>0</v>
      </c>
      <c r="K98" s="161">
        <f>'Plan RDG'!G98</f>
        <v>0</v>
      </c>
      <c r="L98" s="36">
        <f t="shared" si="95"/>
        <v>0</v>
      </c>
      <c r="M98" s="37"/>
      <c r="N98" s="161">
        <f>'Plan RDG'!J98</f>
        <v>0</v>
      </c>
      <c r="O98" s="161">
        <f>'Plan RDG'!K98</f>
        <v>0</v>
      </c>
      <c r="P98" s="36">
        <f t="shared" si="96"/>
        <v>0</v>
      </c>
      <c r="Q98" s="36"/>
      <c r="R98" s="36">
        <f t="shared" si="97"/>
        <v>0</v>
      </c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1:30" ht="12.75" customHeight="1" x14ac:dyDescent="0.3">
      <c r="A99" s="262" t="s">
        <v>189</v>
      </c>
      <c r="B99" s="164">
        <f>'Plan RDG'!B99</f>
        <v>0</v>
      </c>
      <c r="C99" s="161"/>
      <c r="D99" s="164">
        <f>'Plan RDG'!D99</f>
        <v>0</v>
      </c>
      <c r="E99" s="161"/>
      <c r="F99" s="164">
        <f>'Plan RDG'!E99</f>
        <v>0</v>
      </c>
      <c r="G99" s="161"/>
      <c r="H99" s="318">
        <f t="shared" si="93"/>
        <v>0</v>
      </c>
      <c r="I99" s="35">
        <f t="shared" si="94"/>
        <v>0</v>
      </c>
      <c r="J99" s="161">
        <f>'Plan RDG'!F99</f>
        <v>0</v>
      </c>
      <c r="K99" s="161">
        <f>'Plan RDG'!G99</f>
        <v>0</v>
      </c>
      <c r="L99" s="36">
        <f t="shared" si="95"/>
        <v>0</v>
      </c>
      <c r="M99" s="37"/>
      <c r="N99" s="161">
        <f>'Plan RDG'!J99</f>
        <v>0</v>
      </c>
      <c r="O99" s="161">
        <f>'Plan RDG'!K99</f>
        <v>0</v>
      </c>
      <c r="P99" s="36">
        <f t="shared" si="96"/>
        <v>0</v>
      </c>
      <c r="Q99" s="36"/>
      <c r="R99" s="36">
        <f t="shared" si="97"/>
        <v>0</v>
      </c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0" ht="12.75" customHeight="1" x14ac:dyDescent="0.3">
      <c r="A100" s="262" t="s">
        <v>190</v>
      </c>
      <c r="B100" s="164">
        <f>'Plan RDG'!B100</f>
        <v>0</v>
      </c>
      <c r="C100" s="161"/>
      <c r="D100" s="164">
        <f>'Plan RDG'!D100</f>
        <v>0</v>
      </c>
      <c r="E100" s="161"/>
      <c r="F100" s="164">
        <f>'Plan RDG'!E100</f>
        <v>0</v>
      </c>
      <c r="G100" s="161"/>
      <c r="H100" s="318">
        <f t="shared" si="93"/>
        <v>0</v>
      </c>
      <c r="I100" s="35">
        <f t="shared" si="94"/>
        <v>0</v>
      </c>
      <c r="J100" s="161">
        <f>'Plan RDG'!F100</f>
        <v>0</v>
      </c>
      <c r="K100" s="161">
        <f>'Plan RDG'!G100</f>
        <v>0</v>
      </c>
      <c r="L100" s="36">
        <f t="shared" si="95"/>
        <v>0</v>
      </c>
      <c r="M100" s="37"/>
      <c r="N100" s="161">
        <f>'Plan RDG'!J100</f>
        <v>0</v>
      </c>
      <c r="O100" s="161">
        <f>'Plan RDG'!K100</f>
        <v>0</v>
      </c>
      <c r="P100" s="36">
        <f t="shared" si="96"/>
        <v>0</v>
      </c>
      <c r="Q100" s="36"/>
      <c r="R100" s="36">
        <f t="shared" si="97"/>
        <v>0</v>
      </c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1:30" ht="12.75" customHeight="1" x14ac:dyDescent="0.3">
      <c r="A101" s="262" t="s">
        <v>191</v>
      </c>
      <c r="B101" s="164">
        <f>'Plan RDG'!B101</f>
        <v>0</v>
      </c>
      <c r="C101" s="161"/>
      <c r="D101" s="164">
        <f>'Plan RDG'!D101</f>
        <v>0</v>
      </c>
      <c r="E101" s="161"/>
      <c r="F101" s="164">
        <f>'Plan RDG'!E101</f>
        <v>0</v>
      </c>
      <c r="G101" s="161"/>
      <c r="H101" s="318">
        <f t="shared" si="93"/>
        <v>0</v>
      </c>
      <c r="I101" s="35">
        <f t="shared" si="94"/>
        <v>0</v>
      </c>
      <c r="J101" s="161">
        <f>'Plan RDG'!F101</f>
        <v>0</v>
      </c>
      <c r="K101" s="161">
        <f>'Plan RDG'!G101</f>
        <v>0</v>
      </c>
      <c r="L101" s="36">
        <f t="shared" si="95"/>
        <v>0</v>
      </c>
      <c r="M101" s="37"/>
      <c r="N101" s="161">
        <f>'Plan RDG'!J101</f>
        <v>0</v>
      </c>
      <c r="O101" s="161">
        <f>'Plan RDG'!K101</f>
        <v>0</v>
      </c>
      <c r="P101" s="36">
        <f t="shared" si="96"/>
        <v>0</v>
      </c>
      <c r="Q101" s="36"/>
      <c r="R101" s="36">
        <f t="shared" si="97"/>
        <v>0</v>
      </c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spans="1:30" ht="12.75" customHeight="1" x14ac:dyDescent="0.3">
      <c r="A102" s="262" t="s">
        <v>192</v>
      </c>
      <c r="B102" s="164">
        <f>'Plan RDG'!B102</f>
        <v>0</v>
      </c>
      <c r="C102" s="161"/>
      <c r="D102" s="164">
        <f>'Plan RDG'!D102</f>
        <v>0</v>
      </c>
      <c r="E102" s="161"/>
      <c r="F102" s="164">
        <f>'Plan RDG'!E102</f>
        <v>0</v>
      </c>
      <c r="G102" s="161"/>
      <c r="H102" s="318">
        <f t="shared" si="93"/>
        <v>0</v>
      </c>
      <c r="I102" s="35">
        <f t="shared" si="94"/>
        <v>0</v>
      </c>
      <c r="J102" s="161">
        <f>'Plan RDG'!F102</f>
        <v>0</v>
      </c>
      <c r="K102" s="161">
        <f>'Plan RDG'!G102</f>
        <v>0</v>
      </c>
      <c r="L102" s="36">
        <f t="shared" si="95"/>
        <v>0</v>
      </c>
      <c r="M102" s="37"/>
      <c r="N102" s="161">
        <f>'Plan RDG'!J102</f>
        <v>0</v>
      </c>
      <c r="O102" s="161">
        <f>'Plan RDG'!K102</f>
        <v>0</v>
      </c>
      <c r="P102" s="36">
        <f t="shared" si="96"/>
        <v>0</v>
      </c>
      <c r="Q102" s="36"/>
      <c r="R102" s="36">
        <f t="shared" si="97"/>
        <v>0</v>
      </c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spans="1:30" ht="12.75" customHeight="1" x14ac:dyDescent="0.3">
      <c r="A103" s="271" t="s">
        <v>193</v>
      </c>
      <c r="B103" s="164">
        <f>'Plan RDG'!B103</f>
        <v>0</v>
      </c>
      <c r="C103" s="161"/>
      <c r="D103" s="164">
        <f>'Plan RDG'!D103</f>
        <v>0</v>
      </c>
      <c r="E103" s="161"/>
      <c r="F103" s="164">
        <f>'Plan RDG'!E103</f>
        <v>0</v>
      </c>
      <c r="G103" s="161"/>
      <c r="H103" s="318">
        <f t="shared" si="93"/>
        <v>0</v>
      </c>
      <c r="I103" s="35">
        <f t="shared" si="94"/>
        <v>0</v>
      </c>
      <c r="J103" s="161">
        <f>'Plan RDG'!F103</f>
        <v>0</v>
      </c>
      <c r="K103" s="161">
        <f>'Plan RDG'!G103</f>
        <v>0</v>
      </c>
      <c r="L103" s="36">
        <f t="shared" si="95"/>
        <v>0</v>
      </c>
      <c r="M103" s="37"/>
      <c r="N103" s="161">
        <f>'Plan RDG'!J103</f>
        <v>0</v>
      </c>
      <c r="O103" s="161">
        <f>'Plan RDG'!K103</f>
        <v>0</v>
      </c>
      <c r="P103" s="36">
        <f t="shared" si="96"/>
        <v>0</v>
      </c>
      <c r="Q103" s="36"/>
      <c r="R103" s="36">
        <f t="shared" si="97"/>
        <v>0</v>
      </c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1:30" ht="12.75" customHeight="1" x14ac:dyDescent="0.3">
      <c r="A104" s="262" t="s">
        <v>194</v>
      </c>
      <c r="B104" s="164">
        <f>'Plan RDG'!B104</f>
        <v>0</v>
      </c>
      <c r="C104" s="161"/>
      <c r="D104" s="164">
        <f>'Plan RDG'!D104</f>
        <v>0</v>
      </c>
      <c r="E104" s="161"/>
      <c r="F104" s="164">
        <f>'Plan RDG'!E104</f>
        <v>0</v>
      </c>
      <c r="G104" s="161"/>
      <c r="H104" s="318">
        <f t="shared" si="93"/>
        <v>0</v>
      </c>
      <c r="I104" s="35">
        <f t="shared" si="94"/>
        <v>0</v>
      </c>
      <c r="J104" s="161">
        <f>'Plan RDG'!F104</f>
        <v>0</v>
      </c>
      <c r="K104" s="161">
        <f>'Plan RDG'!G104</f>
        <v>0</v>
      </c>
      <c r="L104" s="36">
        <f t="shared" si="95"/>
        <v>0</v>
      </c>
      <c r="M104" s="37"/>
      <c r="N104" s="161">
        <f>'Plan RDG'!J104</f>
        <v>0</v>
      </c>
      <c r="O104" s="161">
        <f>'Plan RDG'!K104</f>
        <v>0</v>
      </c>
      <c r="P104" s="36">
        <f t="shared" si="96"/>
        <v>0</v>
      </c>
      <c r="Q104" s="36"/>
      <c r="R104" s="36">
        <f t="shared" si="97"/>
        <v>0</v>
      </c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0" ht="12.75" customHeight="1" x14ac:dyDescent="0.3">
      <c r="A105" s="262" t="s">
        <v>195</v>
      </c>
      <c r="B105" s="164">
        <f>'Plan RDG'!B105</f>
        <v>0</v>
      </c>
      <c r="C105" s="161"/>
      <c r="D105" s="164">
        <f>'Plan RDG'!D105</f>
        <v>0</v>
      </c>
      <c r="E105" s="161"/>
      <c r="F105" s="164">
        <f>'Plan RDG'!E105</f>
        <v>0</v>
      </c>
      <c r="G105" s="161"/>
      <c r="H105" s="318">
        <f t="shared" si="93"/>
        <v>0</v>
      </c>
      <c r="I105" s="35">
        <f t="shared" si="94"/>
        <v>0</v>
      </c>
      <c r="J105" s="161">
        <f>'Plan RDG'!F105</f>
        <v>0</v>
      </c>
      <c r="K105" s="161">
        <f>'Plan RDG'!G105</f>
        <v>0</v>
      </c>
      <c r="L105" s="36">
        <f t="shared" si="95"/>
        <v>0</v>
      </c>
      <c r="M105" s="37"/>
      <c r="N105" s="161">
        <f>'Plan RDG'!J105</f>
        <v>0</v>
      </c>
      <c r="O105" s="161">
        <f>'Plan RDG'!K105</f>
        <v>0</v>
      </c>
      <c r="P105" s="36">
        <f t="shared" si="96"/>
        <v>0</v>
      </c>
      <c r="Q105" s="36"/>
      <c r="R105" s="36">
        <f t="shared" si="97"/>
        <v>0</v>
      </c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spans="1:30" ht="12.75" customHeight="1" x14ac:dyDescent="0.3">
      <c r="A106" s="262" t="s">
        <v>196</v>
      </c>
      <c r="B106" s="164">
        <f>'Plan RDG'!B106</f>
        <v>0</v>
      </c>
      <c r="C106" s="161"/>
      <c r="D106" s="164">
        <f>'Plan RDG'!D106</f>
        <v>0</v>
      </c>
      <c r="E106" s="161"/>
      <c r="F106" s="164">
        <f>'Plan RDG'!E106</f>
        <v>0</v>
      </c>
      <c r="G106" s="161"/>
      <c r="H106" s="318">
        <f t="shared" si="93"/>
        <v>0</v>
      </c>
      <c r="I106" s="35">
        <f t="shared" si="94"/>
        <v>0</v>
      </c>
      <c r="J106" s="161">
        <f>'Plan RDG'!F106</f>
        <v>0</v>
      </c>
      <c r="K106" s="161">
        <f>'Plan RDG'!G106</f>
        <v>0</v>
      </c>
      <c r="L106" s="36">
        <f t="shared" si="95"/>
        <v>0</v>
      </c>
      <c r="M106" s="37"/>
      <c r="N106" s="161">
        <f>'Plan RDG'!J106</f>
        <v>0</v>
      </c>
      <c r="O106" s="161">
        <f>'Plan RDG'!K106</f>
        <v>0</v>
      </c>
      <c r="P106" s="36">
        <f t="shared" si="96"/>
        <v>0</v>
      </c>
      <c r="Q106" s="36"/>
      <c r="R106" s="36">
        <f t="shared" si="97"/>
        <v>0</v>
      </c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spans="1:30" ht="12.75" customHeight="1" x14ac:dyDescent="0.3">
      <c r="A107" s="271" t="s">
        <v>197</v>
      </c>
      <c r="B107" s="164">
        <f>'Plan RDG'!B107</f>
        <v>0</v>
      </c>
      <c r="C107" s="161"/>
      <c r="D107" s="164">
        <f>'Plan RDG'!D107</f>
        <v>0</v>
      </c>
      <c r="E107" s="161"/>
      <c r="F107" s="164">
        <f>'Plan RDG'!E107</f>
        <v>0</v>
      </c>
      <c r="G107" s="161"/>
      <c r="H107" s="318">
        <f t="shared" si="93"/>
        <v>0</v>
      </c>
      <c r="I107" s="35">
        <f t="shared" si="94"/>
        <v>0</v>
      </c>
      <c r="J107" s="161">
        <f>'Plan RDG'!F107</f>
        <v>0</v>
      </c>
      <c r="K107" s="161">
        <f>'Plan RDG'!G107</f>
        <v>0</v>
      </c>
      <c r="L107" s="36">
        <f t="shared" si="95"/>
        <v>0</v>
      </c>
      <c r="M107" s="37"/>
      <c r="N107" s="161">
        <f>'Plan RDG'!J107</f>
        <v>0</v>
      </c>
      <c r="O107" s="161">
        <f>'Plan RDG'!K107</f>
        <v>0</v>
      </c>
      <c r="P107" s="36">
        <f t="shared" si="96"/>
        <v>0</v>
      </c>
      <c r="Q107" s="36"/>
      <c r="R107" s="36">
        <f t="shared" si="97"/>
        <v>0</v>
      </c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spans="1:30" ht="12.75" customHeight="1" x14ac:dyDescent="0.3">
      <c r="A108" s="69" t="s">
        <v>198</v>
      </c>
      <c r="B108" s="106">
        <f>SUM(B97:B107)</f>
        <v>0</v>
      </c>
      <c r="C108" s="71"/>
      <c r="D108" s="106">
        <f t="shared" ref="D108:L108" si="98">SUM(D97:D107)</f>
        <v>0</v>
      </c>
      <c r="E108" s="70">
        <f t="shared" si="98"/>
        <v>0</v>
      </c>
      <c r="F108" s="106">
        <f t="shared" si="98"/>
        <v>0</v>
      </c>
      <c r="G108" s="70">
        <f t="shared" si="98"/>
        <v>0</v>
      </c>
      <c r="H108" s="70">
        <f t="shared" si="98"/>
        <v>0</v>
      </c>
      <c r="I108" s="70">
        <f t="shared" si="98"/>
        <v>0</v>
      </c>
      <c r="J108" s="70">
        <f t="shared" si="98"/>
        <v>0</v>
      </c>
      <c r="K108" s="70">
        <f t="shared" si="98"/>
        <v>0</v>
      </c>
      <c r="L108" s="70">
        <f t="shared" si="98"/>
        <v>0</v>
      </c>
      <c r="M108" s="37"/>
      <c r="N108" s="70">
        <f t="shared" ref="N108:O108" si="99">SUM(N97:N107)</f>
        <v>0</v>
      </c>
      <c r="O108" s="70">
        <f t="shared" si="99"/>
        <v>0</v>
      </c>
      <c r="P108" s="72">
        <f t="shared" si="96"/>
        <v>0</v>
      </c>
      <c r="Q108" s="37"/>
      <c r="R108" s="73">
        <f>SUM(R97:R107)</f>
        <v>0</v>
      </c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spans="1:30" ht="12.75" customHeight="1" x14ac:dyDescent="0.3">
      <c r="A109" s="263"/>
      <c r="B109" s="164"/>
      <c r="C109" s="161"/>
      <c r="D109" s="164"/>
      <c r="E109" s="161"/>
      <c r="F109" s="164"/>
      <c r="G109" s="161"/>
      <c r="H109" s="161"/>
      <c r="I109" s="161"/>
      <c r="J109" s="161"/>
      <c r="K109" s="161"/>
      <c r="L109" s="261"/>
      <c r="M109" s="37"/>
      <c r="N109" s="161"/>
      <c r="O109" s="161"/>
      <c r="P109" s="261"/>
      <c r="Q109" s="37"/>
      <c r="R109" s="161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1:30" ht="12.75" customHeight="1" x14ac:dyDescent="0.3">
      <c r="A110" s="262" t="s">
        <v>199</v>
      </c>
      <c r="B110" s="164">
        <f>'Plan RDG'!B110</f>
        <v>0</v>
      </c>
      <c r="C110" s="161"/>
      <c r="D110" s="164">
        <f>'Plan RDG'!D110</f>
        <v>0</v>
      </c>
      <c r="E110" s="161"/>
      <c r="F110" s="164">
        <f>'Plan RDG'!E110</f>
        <v>0</v>
      </c>
      <c r="G110" s="161"/>
      <c r="H110" s="318">
        <f t="shared" ref="H110:H111" si="100">D110+F110</f>
        <v>0</v>
      </c>
      <c r="I110" s="35">
        <f t="shared" ref="I110:I111" si="101">+E110+G110</f>
        <v>0</v>
      </c>
      <c r="J110" s="161">
        <f>'Plan RDG'!F110</f>
        <v>0</v>
      </c>
      <c r="K110" s="161">
        <f>'Plan RDG'!G110</f>
        <v>0</v>
      </c>
      <c r="L110" s="36">
        <f>SUM(H110,J110,K110)</f>
        <v>0</v>
      </c>
      <c r="M110" s="37"/>
      <c r="N110" s="161">
        <f>'Plan RDG'!J110</f>
        <v>0</v>
      </c>
      <c r="O110" s="161">
        <f>'Plan RDG'!K110</f>
        <v>0</v>
      </c>
      <c r="P110" s="36">
        <f t="shared" ref="P110:P112" si="102">SUM(N110,O110)</f>
        <v>0</v>
      </c>
      <c r="Q110" s="36"/>
      <c r="R110" s="36">
        <f t="shared" ref="R110:R112" si="103">SUM(L110,P110)</f>
        <v>0</v>
      </c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1:30" ht="12.75" customHeight="1" x14ac:dyDescent="0.3">
      <c r="A111" s="262" t="s">
        <v>200</v>
      </c>
      <c r="B111" s="164">
        <f>'Plan RDG'!B111</f>
        <v>0</v>
      </c>
      <c r="C111" s="161"/>
      <c r="D111" s="164">
        <f>'Plan RDG'!D111</f>
        <v>0</v>
      </c>
      <c r="E111" s="161"/>
      <c r="F111" s="164">
        <f>'Plan RDG'!E111</f>
        <v>0</v>
      </c>
      <c r="G111" s="161"/>
      <c r="H111" s="318">
        <f t="shared" si="100"/>
        <v>0</v>
      </c>
      <c r="I111" s="35">
        <f t="shared" si="101"/>
        <v>0</v>
      </c>
      <c r="J111" s="161">
        <f>'Plan RDG'!F111</f>
        <v>0</v>
      </c>
      <c r="K111" s="161">
        <f>'Plan RDG'!G111</f>
        <v>0</v>
      </c>
      <c r="L111" s="36">
        <f>SUM(H111,J111,K111)</f>
        <v>0</v>
      </c>
      <c r="M111" s="37"/>
      <c r="N111" s="161">
        <f>'Plan RDG'!J111</f>
        <v>0</v>
      </c>
      <c r="O111" s="161">
        <f>'Plan RDG'!K111</f>
        <v>0</v>
      </c>
      <c r="P111" s="36">
        <f t="shared" si="102"/>
        <v>0</v>
      </c>
      <c r="Q111" s="36"/>
      <c r="R111" s="36">
        <f t="shared" si="103"/>
        <v>0</v>
      </c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1:30" ht="12.75" customHeight="1" x14ac:dyDescent="0.3">
      <c r="A112" s="69" t="s">
        <v>201</v>
      </c>
      <c r="B112" s="106">
        <f>SUM(B110:B111)</f>
        <v>0</v>
      </c>
      <c r="C112" s="54"/>
      <c r="D112" s="106">
        <f t="shared" ref="D112:K112" si="104">SUM(D110:D111)</f>
        <v>0</v>
      </c>
      <c r="E112" s="70">
        <f t="shared" si="104"/>
        <v>0</v>
      </c>
      <c r="F112" s="106">
        <f t="shared" si="104"/>
        <v>0</v>
      </c>
      <c r="G112" s="70">
        <f t="shared" si="104"/>
        <v>0</v>
      </c>
      <c r="H112" s="70">
        <f t="shared" si="104"/>
        <v>0</v>
      </c>
      <c r="I112" s="70">
        <f t="shared" si="104"/>
        <v>0</v>
      </c>
      <c r="J112" s="70">
        <f t="shared" si="104"/>
        <v>0</v>
      </c>
      <c r="K112" s="70">
        <f t="shared" si="104"/>
        <v>0</v>
      </c>
      <c r="L112" s="73">
        <f>SUM(H112, J112,K112)</f>
        <v>0</v>
      </c>
      <c r="M112" s="37"/>
      <c r="N112" s="70">
        <f t="shared" ref="N112:O112" si="105">SUM(N110:N111)</f>
        <v>0</v>
      </c>
      <c r="O112" s="70">
        <f t="shared" si="105"/>
        <v>0</v>
      </c>
      <c r="P112" s="72">
        <f t="shared" si="102"/>
        <v>0</v>
      </c>
      <c r="Q112" s="37"/>
      <c r="R112" s="72">
        <f t="shared" si="103"/>
        <v>0</v>
      </c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spans="1:30" ht="12.75" customHeight="1" x14ac:dyDescent="0.3">
      <c r="A113" s="263"/>
      <c r="B113" s="212"/>
      <c r="C113" s="161"/>
      <c r="D113" s="212"/>
      <c r="E113" s="163"/>
      <c r="F113" s="212"/>
      <c r="G113" s="163"/>
      <c r="H113" s="163"/>
      <c r="I113" s="163"/>
      <c r="J113" s="163"/>
      <c r="K113" s="163"/>
      <c r="L113" s="266"/>
      <c r="M113" s="37"/>
      <c r="N113" s="163"/>
      <c r="O113" s="163"/>
      <c r="P113" s="269"/>
      <c r="Q113" s="37"/>
      <c r="R113" s="272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spans="1:30" ht="12.75" customHeight="1" x14ac:dyDescent="0.3">
      <c r="A114" s="262" t="s">
        <v>202</v>
      </c>
      <c r="B114" s="164">
        <f>'Plan RDG'!B114</f>
        <v>0</v>
      </c>
      <c r="C114" s="161"/>
      <c r="D114" s="164">
        <f>'Plan RDG'!D114</f>
        <v>0</v>
      </c>
      <c r="E114" s="163"/>
      <c r="F114" s="164">
        <f>'Plan RDG'!E114</f>
        <v>0</v>
      </c>
      <c r="G114" s="163"/>
      <c r="H114" s="318">
        <f t="shared" ref="H114:H116" si="106">D114+F114</f>
        <v>0</v>
      </c>
      <c r="I114" s="35">
        <f t="shared" ref="I114:I116" si="107">+E114+G114</f>
        <v>0</v>
      </c>
      <c r="J114" s="161">
        <f>'Plan RDG'!F114</f>
        <v>0</v>
      </c>
      <c r="K114" s="161">
        <f>'Plan RDG'!G114</f>
        <v>0</v>
      </c>
      <c r="L114" s="36">
        <f>SUM(H114,J114,K114)</f>
        <v>0</v>
      </c>
      <c r="M114" s="37"/>
      <c r="N114" s="161">
        <f>'Plan RDG'!J114</f>
        <v>0</v>
      </c>
      <c r="O114" s="161">
        <f>'Plan RDG'!K114</f>
        <v>0</v>
      </c>
      <c r="P114" s="36">
        <f t="shared" ref="P114:P117" si="108">SUM(N114,O114)</f>
        <v>0</v>
      </c>
      <c r="Q114" s="36"/>
      <c r="R114" s="36">
        <f t="shared" ref="R114:R117" si="109">SUM(L114,P114)</f>
        <v>0</v>
      </c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0" ht="12.75" customHeight="1" x14ac:dyDescent="0.3">
      <c r="A115" s="262" t="s">
        <v>203</v>
      </c>
      <c r="B115" s="164">
        <f>'Plan RDG'!B115</f>
        <v>0</v>
      </c>
      <c r="C115" s="161"/>
      <c r="D115" s="164">
        <f>'Plan RDG'!D115</f>
        <v>0</v>
      </c>
      <c r="E115" s="163"/>
      <c r="F115" s="164">
        <f>'Plan RDG'!E115</f>
        <v>0</v>
      </c>
      <c r="G115" s="163"/>
      <c r="H115" s="318">
        <f t="shared" si="106"/>
        <v>0</v>
      </c>
      <c r="I115" s="35">
        <f t="shared" si="107"/>
        <v>0</v>
      </c>
      <c r="J115" s="161">
        <f>'Plan RDG'!F115</f>
        <v>0</v>
      </c>
      <c r="K115" s="161">
        <f>'Plan RDG'!G115</f>
        <v>0</v>
      </c>
      <c r="L115" s="36">
        <f>SUM(H115,J115,K115)</f>
        <v>0</v>
      </c>
      <c r="M115" s="37"/>
      <c r="N115" s="161">
        <f>'Plan RDG'!J115</f>
        <v>0</v>
      </c>
      <c r="O115" s="161">
        <f>'Plan RDG'!K115</f>
        <v>0</v>
      </c>
      <c r="P115" s="36">
        <f t="shared" si="108"/>
        <v>0</v>
      </c>
      <c r="Q115" s="36"/>
      <c r="R115" s="36">
        <f t="shared" si="109"/>
        <v>0</v>
      </c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0" ht="12.75" customHeight="1" x14ac:dyDescent="0.3">
      <c r="A116" s="273" t="s">
        <v>204</v>
      </c>
      <c r="B116" s="164">
        <f>'Plan RDG'!B116</f>
        <v>0</v>
      </c>
      <c r="C116" s="161"/>
      <c r="D116" s="164">
        <f>'Plan RDG'!D116</f>
        <v>0</v>
      </c>
      <c r="E116" s="161"/>
      <c r="F116" s="164">
        <f>'Plan RDG'!E116</f>
        <v>0</v>
      </c>
      <c r="G116" s="161"/>
      <c r="H116" s="318">
        <f t="shared" si="106"/>
        <v>0</v>
      </c>
      <c r="I116" s="35">
        <f t="shared" si="107"/>
        <v>0</v>
      </c>
      <c r="J116" s="161">
        <f>'Plan RDG'!F116</f>
        <v>0</v>
      </c>
      <c r="K116" s="161">
        <f>'Plan RDG'!G116</f>
        <v>0</v>
      </c>
      <c r="L116" s="36">
        <f>SUM(H116,J116,K116)</f>
        <v>0</v>
      </c>
      <c r="M116" s="37"/>
      <c r="N116" s="161">
        <f>'Plan RDG'!J116</f>
        <v>0</v>
      </c>
      <c r="O116" s="161">
        <f>'Plan RDG'!K116</f>
        <v>0</v>
      </c>
      <c r="P116" s="36">
        <f t="shared" si="108"/>
        <v>0</v>
      </c>
      <c r="Q116" s="36"/>
      <c r="R116" s="36">
        <f t="shared" si="109"/>
        <v>0</v>
      </c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1:30" ht="12.75" customHeight="1" x14ac:dyDescent="0.3">
      <c r="A117" s="69" t="s">
        <v>205</v>
      </c>
      <c r="B117" s="107">
        <f>SUM(B114:B116)</f>
        <v>0</v>
      </c>
      <c r="C117" s="161"/>
      <c r="D117" s="107">
        <f t="shared" ref="D117:K117" si="110">SUM(D114:D116)</f>
        <v>0</v>
      </c>
      <c r="E117" s="74">
        <f t="shared" si="110"/>
        <v>0</v>
      </c>
      <c r="F117" s="107">
        <f t="shared" si="110"/>
        <v>0</v>
      </c>
      <c r="G117" s="74">
        <f t="shared" si="110"/>
        <v>0</v>
      </c>
      <c r="H117" s="74">
        <f t="shared" si="110"/>
        <v>0</v>
      </c>
      <c r="I117" s="74">
        <f t="shared" si="110"/>
        <v>0</v>
      </c>
      <c r="J117" s="74">
        <f t="shared" si="110"/>
        <v>0</v>
      </c>
      <c r="K117" s="74">
        <f t="shared" si="110"/>
        <v>0</v>
      </c>
      <c r="L117" s="73">
        <f>SUM(H117, J117,K117)</f>
        <v>0</v>
      </c>
      <c r="M117" s="37"/>
      <c r="N117" s="74">
        <f t="shared" ref="N117:O117" si="111">SUM(N114:N116)</f>
        <v>0</v>
      </c>
      <c r="O117" s="74">
        <f t="shared" si="111"/>
        <v>0</v>
      </c>
      <c r="P117" s="72">
        <f t="shared" si="108"/>
        <v>0</v>
      </c>
      <c r="Q117" s="37"/>
      <c r="R117" s="72">
        <f t="shared" si="109"/>
        <v>0</v>
      </c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1:30" ht="12.75" customHeight="1" x14ac:dyDescent="0.3">
      <c r="A118" s="263"/>
      <c r="B118" s="164"/>
      <c r="C118" s="161"/>
      <c r="D118" s="164"/>
      <c r="E118" s="161"/>
      <c r="F118" s="164"/>
      <c r="G118" s="161"/>
      <c r="H118" s="161"/>
      <c r="I118" s="161"/>
      <c r="J118" s="161"/>
      <c r="K118" s="161"/>
      <c r="L118" s="261"/>
      <c r="M118" s="37"/>
      <c r="N118" s="161"/>
      <c r="O118" s="161"/>
      <c r="P118" s="261"/>
      <c r="Q118" s="37"/>
      <c r="R118" s="161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spans="1:30" ht="12.75" customHeight="1" x14ac:dyDescent="0.3">
      <c r="A119" s="262" t="s">
        <v>206</v>
      </c>
      <c r="B119" s="164">
        <f>'Plan RDG'!B119</f>
        <v>0</v>
      </c>
      <c r="C119" s="161"/>
      <c r="D119" s="164">
        <f>'Plan RDG'!D119</f>
        <v>0</v>
      </c>
      <c r="E119" s="161"/>
      <c r="F119" s="164">
        <f>'Plan RDG'!E119</f>
        <v>0</v>
      </c>
      <c r="G119" s="161"/>
      <c r="H119" s="318">
        <f t="shared" ref="H119:H120" si="112">D119+F119</f>
        <v>0</v>
      </c>
      <c r="I119" s="35">
        <f t="shared" ref="I119:I120" si="113">+E119+G119</f>
        <v>0</v>
      </c>
      <c r="J119" s="161">
        <f>'Plan RDG'!F119</f>
        <v>0</v>
      </c>
      <c r="K119" s="161">
        <f>'Plan RDG'!G119</f>
        <v>0</v>
      </c>
      <c r="L119" s="36">
        <f t="shared" ref="L119:L120" si="114">SUM(I119,J119,K119)</f>
        <v>0</v>
      </c>
      <c r="M119" s="37"/>
      <c r="N119" s="161">
        <f>'Plan RDG'!J119</f>
        <v>0</v>
      </c>
      <c r="O119" s="161">
        <f>'Plan RDG'!K119</f>
        <v>0</v>
      </c>
      <c r="P119" s="36">
        <f t="shared" ref="P119:P121" si="115">SUM(N119,O119)</f>
        <v>0</v>
      </c>
      <c r="Q119" s="36"/>
      <c r="R119" s="36">
        <f t="shared" ref="R119:R121" si="116">SUM(L119,P119)</f>
        <v>0</v>
      </c>
      <c r="S119" s="62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 spans="1:30" ht="12.75" customHeight="1" x14ac:dyDescent="0.3">
      <c r="A120" s="262" t="s">
        <v>207</v>
      </c>
      <c r="B120" s="164">
        <f>'Plan RDG'!B120</f>
        <v>0</v>
      </c>
      <c r="C120" s="161"/>
      <c r="D120" s="164">
        <f>'Plan RDG'!D120</f>
        <v>0</v>
      </c>
      <c r="E120" s="161"/>
      <c r="F120" s="164">
        <f>'Plan RDG'!E120</f>
        <v>0</v>
      </c>
      <c r="G120" s="161"/>
      <c r="H120" s="318">
        <f t="shared" si="112"/>
        <v>0</v>
      </c>
      <c r="I120" s="35">
        <f t="shared" si="113"/>
        <v>0</v>
      </c>
      <c r="J120" s="161">
        <f>'Plan RDG'!F120</f>
        <v>0</v>
      </c>
      <c r="K120" s="161">
        <f>'Plan RDG'!G120</f>
        <v>0</v>
      </c>
      <c r="L120" s="36">
        <f t="shared" si="114"/>
        <v>0</v>
      </c>
      <c r="M120" s="37"/>
      <c r="N120" s="161">
        <f>'Plan RDG'!J120</f>
        <v>0</v>
      </c>
      <c r="O120" s="161">
        <f>'Plan RDG'!K120</f>
        <v>0</v>
      </c>
      <c r="P120" s="36">
        <f t="shared" si="115"/>
        <v>0</v>
      </c>
      <c r="Q120" s="36"/>
      <c r="R120" s="36">
        <f t="shared" si="116"/>
        <v>0</v>
      </c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 spans="1:30" ht="12.75" customHeight="1" x14ac:dyDescent="0.3">
      <c r="A121" s="69" t="s">
        <v>208</v>
      </c>
      <c r="B121" s="108">
        <f>SUM(B119:B120)</f>
        <v>0</v>
      </c>
      <c r="C121" s="161"/>
      <c r="D121" s="108">
        <f t="shared" ref="D121:K121" si="117">SUM(D119:D120)</f>
        <v>0</v>
      </c>
      <c r="E121" s="73">
        <f t="shared" si="117"/>
        <v>0</v>
      </c>
      <c r="F121" s="108">
        <f t="shared" si="117"/>
        <v>0</v>
      </c>
      <c r="G121" s="73">
        <f t="shared" si="117"/>
        <v>0</v>
      </c>
      <c r="H121" s="73">
        <f t="shared" si="117"/>
        <v>0</v>
      </c>
      <c r="I121" s="73">
        <f t="shared" si="117"/>
        <v>0</v>
      </c>
      <c r="J121" s="73">
        <f t="shared" si="117"/>
        <v>0</v>
      </c>
      <c r="K121" s="73">
        <f t="shared" si="117"/>
        <v>0</v>
      </c>
      <c r="L121" s="73">
        <f>SUM(H121, J121,K121)</f>
        <v>0</v>
      </c>
      <c r="M121" s="37"/>
      <c r="N121" s="73">
        <f t="shared" ref="N121:O121" si="118">SUM(N119:N120)</f>
        <v>0</v>
      </c>
      <c r="O121" s="73">
        <f t="shared" si="118"/>
        <v>0</v>
      </c>
      <c r="P121" s="72">
        <f t="shared" si="115"/>
        <v>0</v>
      </c>
      <c r="Q121" s="37"/>
      <c r="R121" s="72">
        <f t="shared" si="116"/>
        <v>0</v>
      </c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 spans="1:30" ht="12.75" customHeight="1" x14ac:dyDescent="0.3">
      <c r="A122" s="270"/>
      <c r="B122" s="164"/>
      <c r="C122" s="161"/>
      <c r="D122" s="164"/>
      <c r="E122" s="161"/>
      <c r="F122" s="164"/>
      <c r="G122" s="161"/>
      <c r="H122" s="161"/>
      <c r="I122" s="161"/>
      <c r="J122" s="161"/>
      <c r="K122" s="161"/>
      <c r="L122" s="261"/>
      <c r="M122" s="37"/>
      <c r="N122" s="161"/>
      <c r="O122" s="161"/>
      <c r="P122" s="261"/>
      <c r="Q122" s="37"/>
      <c r="R122" s="161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 spans="1:30" ht="12.75" customHeight="1" x14ac:dyDescent="0.3">
      <c r="A123" s="75" t="s">
        <v>209</v>
      </c>
      <c r="B123" s="225">
        <f>'Plan RDG'!B123</f>
        <v>0</v>
      </c>
      <c r="C123" s="72"/>
      <c r="D123" s="225">
        <f>'Plan RDG'!D123</f>
        <v>0</v>
      </c>
      <c r="E123" s="72"/>
      <c r="F123" s="225">
        <f>'Plan RDG'!E123</f>
        <v>0</v>
      </c>
      <c r="G123" s="72"/>
      <c r="H123" s="72"/>
      <c r="I123" s="72"/>
      <c r="J123" s="72">
        <f>'Plan RDG'!F123</f>
        <v>0</v>
      </c>
      <c r="K123" s="72">
        <f>'Plan RDG'!G123</f>
        <v>0</v>
      </c>
      <c r="L123" s="72">
        <f>SUM(H123,J123,K123)</f>
        <v>0</v>
      </c>
      <c r="M123" s="72"/>
      <c r="N123" s="72">
        <f>'Plan RDG'!J123</f>
        <v>0</v>
      </c>
      <c r="O123" s="72">
        <f>'Plan RDG'!K123</f>
        <v>0</v>
      </c>
      <c r="P123" s="72">
        <f>SUM(N123,O123)</f>
        <v>0</v>
      </c>
      <c r="Q123" s="72"/>
      <c r="R123" s="72">
        <f>SUM(L123,P123)</f>
        <v>0</v>
      </c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 spans="1:30" ht="12.75" customHeight="1" x14ac:dyDescent="0.3">
      <c r="A124" s="259"/>
      <c r="B124" s="164"/>
      <c r="C124" s="161"/>
      <c r="D124" s="164"/>
      <c r="E124" s="161"/>
      <c r="F124" s="164"/>
      <c r="G124" s="161"/>
      <c r="H124" s="161"/>
      <c r="I124" s="161"/>
      <c r="J124" s="161"/>
      <c r="K124" s="161"/>
      <c r="L124" s="261"/>
      <c r="M124" s="37"/>
      <c r="N124" s="161"/>
      <c r="O124" s="161"/>
      <c r="P124" s="261"/>
      <c r="Q124" s="37"/>
      <c r="R124" s="161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 spans="1:30" ht="12.75" customHeight="1" x14ac:dyDescent="0.3">
      <c r="A125" s="259"/>
      <c r="B125" s="164"/>
      <c r="C125" s="161"/>
      <c r="D125" s="164"/>
      <c r="E125" s="161"/>
      <c r="F125" s="164"/>
      <c r="G125" s="161"/>
      <c r="H125" s="161"/>
      <c r="I125" s="161"/>
      <c r="J125" s="161"/>
      <c r="K125" s="161"/>
      <c r="L125" s="261"/>
      <c r="M125" s="37"/>
      <c r="N125" s="161"/>
      <c r="O125" s="161"/>
      <c r="P125" s="261"/>
      <c r="Q125" s="37"/>
      <c r="R125" s="161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26" spans="1:30" ht="12.75" customHeight="1" thickBot="1" x14ac:dyDescent="0.35">
      <c r="A126" s="76" t="s">
        <v>210</v>
      </c>
      <c r="B126" s="109">
        <f>SUM(B93,B108,B112,B117,B121,B123)</f>
        <v>0</v>
      </c>
      <c r="C126" s="78"/>
      <c r="D126" s="109">
        <f t="shared" ref="D126:K126" si="119">SUM(D93,D108,D112,D117,D121,D123)</f>
        <v>0</v>
      </c>
      <c r="E126" s="77">
        <f t="shared" si="119"/>
        <v>0</v>
      </c>
      <c r="F126" s="109">
        <f t="shared" si="119"/>
        <v>0</v>
      </c>
      <c r="G126" s="77">
        <f t="shared" si="119"/>
        <v>0</v>
      </c>
      <c r="H126" s="77">
        <f t="shared" si="119"/>
        <v>0</v>
      </c>
      <c r="I126" s="77">
        <f t="shared" si="119"/>
        <v>0</v>
      </c>
      <c r="J126" s="77">
        <f t="shared" si="119"/>
        <v>0</v>
      </c>
      <c r="K126" s="77">
        <f t="shared" si="119"/>
        <v>0</v>
      </c>
      <c r="L126" s="77">
        <f>SUM(H126,J126,K126)</f>
        <v>0</v>
      </c>
      <c r="M126" s="79"/>
      <c r="N126" s="77">
        <f t="shared" ref="N126:O126" si="120">SUM(N93,N108,N112,N117,N121,N123)</f>
        <v>0</v>
      </c>
      <c r="O126" s="77">
        <f t="shared" si="120"/>
        <v>0</v>
      </c>
      <c r="P126" s="80">
        <f>SUM(N126,O126)</f>
        <v>0</v>
      </c>
      <c r="Q126" s="81"/>
      <c r="R126" s="80">
        <f>SUM(L126,P126)</f>
        <v>0</v>
      </c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7" spans="1:30" ht="12.75" customHeight="1" thickTop="1" x14ac:dyDescent="0.3">
      <c r="A127" s="271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</row>
    <row r="128" spans="1:30" ht="12.75" customHeight="1" x14ac:dyDescent="0.3">
      <c r="A128" s="3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</row>
    <row r="129" spans="1:33" ht="12.75" customHeight="1" x14ac:dyDescent="0.3">
      <c r="A129" s="24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</row>
    <row r="130" spans="1:33" ht="12.75" customHeight="1" x14ac:dyDescent="0.3">
      <c r="A130" s="24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</row>
    <row r="131" spans="1:33" ht="51.75" customHeight="1" x14ac:dyDescent="0.3">
      <c r="A131" s="26"/>
      <c r="B131" s="26"/>
      <c r="C131" s="83"/>
      <c r="D131" s="84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ht="20.25" customHeight="1" x14ac:dyDescent="0.3">
      <c r="A132" s="85" t="s">
        <v>211</v>
      </c>
      <c r="B132" s="86" t="s">
        <v>93</v>
      </c>
      <c r="C132" s="85"/>
      <c r="D132" s="388" t="s">
        <v>303</v>
      </c>
      <c r="E132" s="347"/>
      <c r="F132" s="347"/>
      <c r="G132" s="347"/>
      <c r="H132" s="347"/>
      <c r="I132" s="347"/>
      <c r="J132" s="372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63" customHeight="1" x14ac:dyDescent="0.35">
      <c r="A133" s="87" t="s">
        <v>304</v>
      </c>
      <c r="B133" s="319" t="e">
        <f>IF((I15/H15)-1&gt;=20%,"Molimo objasniti razliku između ostvarenog i planiranog",IF((I15/H15)-1&lt;=-40%,"Molimo objasniti razliku između ostvarenog i planiranog","OK"))</f>
        <v>#DIV/0!</v>
      </c>
      <c r="C133" s="88"/>
      <c r="D133" s="384"/>
      <c r="E133" s="347"/>
      <c r="F133" s="347"/>
      <c r="G133" s="347"/>
      <c r="H133" s="347"/>
      <c r="I133" s="347"/>
      <c r="J133" s="372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ht="41.25" customHeight="1" x14ac:dyDescent="0.35">
      <c r="A134" s="87" t="s">
        <v>305</v>
      </c>
      <c r="B134" s="319" t="e">
        <f>IF((I22/H22)-1&gt;=20%,"Molimo objasniti razliku između ostvarenog i planiranog",IF((I22/H22)-1&lt;=-40%,"Molimo objasniti razliku između ostvarenog i planiranog","OK"))</f>
        <v>#DIV/0!</v>
      </c>
      <c r="C134" s="88"/>
      <c r="D134" s="384"/>
      <c r="E134" s="347"/>
      <c r="F134" s="347"/>
      <c r="G134" s="347"/>
      <c r="H134" s="347"/>
      <c r="I134" s="347"/>
      <c r="J134" s="372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ht="27.75" customHeight="1" x14ac:dyDescent="0.35">
      <c r="A135" s="87" t="s">
        <v>215</v>
      </c>
      <c r="B135" s="319" t="e">
        <f>IF((I26/H26)-1&gt;=20%,"Molimo objasniti razliku između ostvarenog i planiranog",IF((I26/H26)-1&lt;=-40%,"Molimo objasniti razliku između ostvarenog i planiranog","OK"))</f>
        <v>#DIV/0!</v>
      </c>
      <c r="C135" s="88"/>
      <c r="D135" s="384"/>
      <c r="E135" s="347"/>
      <c r="F135" s="347"/>
      <c r="G135" s="347"/>
      <c r="H135" s="347"/>
      <c r="I135" s="347"/>
      <c r="J135" s="372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27.75" customHeight="1" x14ac:dyDescent="0.35">
      <c r="A136" s="87" t="s">
        <v>216</v>
      </c>
      <c r="B136" s="319" t="e">
        <f>IF((I33/H33)-1&gt;=20%,"Molimo objasniti razliku između ostvarenog i planiranog",IF((I33/H33)-1&lt;=-40%,"Molimo objasniti razliku između ostvarenog i planiranog","OK"))</f>
        <v>#DIV/0!</v>
      </c>
      <c r="C136" s="88"/>
      <c r="D136" s="384"/>
      <c r="E136" s="347"/>
      <c r="F136" s="347"/>
      <c r="G136" s="347"/>
      <c r="H136" s="347"/>
      <c r="I136" s="347"/>
      <c r="J136" s="372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ht="27.75" customHeight="1" x14ac:dyDescent="0.35">
      <c r="A137" s="87" t="s">
        <v>217</v>
      </c>
      <c r="B137" s="319" t="e">
        <f>IF((I38/H38)-1&gt;=20%,"Molimo objasniti razliku između ostvarenog i planiranog",IF((I38/H38)-1&lt;=-40%,"Molimo objasniti razliku između ostvarenog i planiranog","OK"))</f>
        <v>#DIV/0!</v>
      </c>
      <c r="C137" s="88"/>
      <c r="D137" s="384"/>
      <c r="E137" s="347"/>
      <c r="F137" s="347"/>
      <c r="G137" s="347"/>
      <c r="H137" s="347"/>
      <c r="I137" s="347"/>
      <c r="J137" s="372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ht="27.75" customHeight="1" x14ac:dyDescent="0.35">
      <c r="A138" s="87" t="s">
        <v>306</v>
      </c>
      <c r="B138" s="319" t="e">
        <f>IF((I47/H47)-1&gt;=20%,"Molimo objasniti razliku između ostvarenog i planiranog",IF((I47/H47)-1&lt;=-40%,"Molimo objasniti razliku između ostvarenog i planiranog","OK"))</f>
        <v>#DIV/0!</v>
      </c>
      <c r="C138" s="88"/>
      <c r="D138" s="384"/>
      <c r="E138" s="347"/>
      <c r="F138" s="347"/>
      <c r="G138" s="347"/>
      <c r="H138" s="347"/>
      <c r="I138" s="347"/>
      <c r="J138" s="372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ht="27.75" customHeight="1" x14ac:dyDescent="0.35">
      <c r="A139" s="87" t="s">
        <v>219</v>
      </c>
      <c r="B139" s="319" t="e">
        <f>IF((I55/H55)-1&gt;=20%,"Molimo objasniti razliku između ostvarenog i planiranog",IF((I55/H55)-1&lt;=-40%,"Molimo objasniti razliku između ostvarenog i planiranog","OK"))</f>
        <v>#DIV/0!</v>
      </c>
      <c r="C139" s="88"/>
      <c r="D139" s="384"/>
      <c r="E139" s="347"/>
      <c r="F139" s="347"/>
      <c r="G139" s="347"/>
      <c r="H139" s="347"/>
      <c r="I139" s="347"/>
      <c r="J139" s="372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ht="27.75" customHeight="1" x14ac:dyDescent="0.35">
      <c r="A140" s="89" t="s">
        <v>220</v>
      </c>
      <c r="B140" s="319" t="e">
        <f>IF((I60/H60)-1&gt;=20%,"Molimo objasniti razliku između ostvarenog i planiranog",IF((I60/H60)-1&lt;=-40%,"Molimo objasniti razliku između ostvarenog i planiranog","OK"))</f>
        <v>#DIV/0!</v>
      </c>
      <c r="C140" s="90"/>
      <c r="D140" s="384"/>
      <c r="E140" s="347"/>
      <c r="F140" s="347"/>
      <c r="G140" s="347"/>
      <c r="H140" s="347"/>
      <c r="I140" s="347"/>
      <c r="J140" s="372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44.25" customHeight="1" x14ac:dyDescent="0.35">
      <c r="A141" s="89" t="s">
        <v>307</v>
      </c>
      <c r="B141" s="319" t="e">
        <f>IF((I65/H65)-1&gt;=20%,"Molimo objasniti razliku između ostvarenog i planiranog",IF((I65/H65)-1&lt;=-40%,"Molimo objasniti razliku između ostvarenog i planiranog","OK"))</f>
        <v>#DIV/0!</v>
      </c>
      <c r="C141" s="90"/>
      <c r="D141" s="384"/>
      <c r="E141" s="347"/>
      <c r="F141" s="347"/>
      <c r="G141" s="347"/>
      <c r="H141" s="347"/>
      <c r="I141" s="347"/>
      <c r="J141" s="372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ht="27.75" customHeight="1" x14ac:dyDescent="0.35">
      <c r="A142" s="91" t="s">
        <v>222</v>
      </c>
      <c r="B142" s="319" t="e">
        <f>IF((I70/H70)-1&gt;=20%,"Molimo objasniti razliku između ostvarenog i planiranog",IF((I70/H70)-1&lt;=-40%,"Molimo objasniti razliku između ostvarenog i planiranog","OK"))</f>
        <v>#DIV/0!</v>
      </c>
      <c r="C142" s="88"/>
      <c r="D142" s="384"/>
      <c r="E142" s="347"/>
      <c r="F142" s="347"/>
      <c r="G142" s="347"/>
      <c r="H142" s="347"/>
      <c r="I142" s="347"/>
      <c r="J142" s="372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ht="27.75" customHeight="1" x14ac:dyDescent="0.35">
      <c r="A143" s="87" t="s">
        <v>223</v>
      </c>
      <c r="B143" s="319" t="e">
        <f>IF((I79/H79)-1&gt;=20%,"Molimo objasniti razliku između ostvarenog i planiranog",IF((I79/H79)-1&lt;=-40%,"Molimo objasniti razliku između ostvarenog i planiranog","OK"))</f>
        <v>#DIV/0!</v>
      </c>
      <c r="C143" s="88"/>
      <c r="D143" s="384"/>
      <c r="E143" s="347"/>
      <c r="F143" s="347"/>
      <c r="G143" s="347"/>
      <c r="H143" s="347"/>
      <c r="I143" s="347"/>
      <c r="J143" s="372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ht="27.75" customHeight="1" x14ac:dyDescent="0.35">
      <c r="A144" s="87" t="s">
        <v>224</v>
      </c>
      <c r="B144" s="319" t="e">
        <f>IF((I89/H89)-1&gt;=20%,"Molimo objasniti razliku između ostvarenog i planiranog",IF((I89/H89)-1&lt;=-40%,"Molimo objasniti razliku između ostvarenog i planiranog","OK"))</f>
        <v>#DIV/0!</v>
      </c>
      <c r="C144" s="92"/>
      <c r="D144" s="384"/>
      <c r="E144" s="347"/>
      <c r="F144" s="347"/>
      <c r="G144" s="347"/>
      <c r="H144" s="347"/>
      <c r="I144" s="347"/>
      <c r="J144" s="37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23.25" customHeight="1" x14ac:dyDescent="0.35">
      <c r="A145" s="87"/>
      <c r="B145" s="320"/>
      <c r="C145" s="92"/>
      <c r="D145" s="384"/>
      <c r="E145" s="347"/>
      <c r="F145" s="347"/>
      <c r="G145" s="347"/>
      <c r="H145" s="347"/>
      <c r="I145" s="347"/>
      <c r="J145" s="37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27.75" customHeight="1" x14ac:dyDescent="0.35">
      <c r="A146" s="87" t="s">
        <v>185</v>
      </c>
      <c r="B146" s="319" t="e">
        <f>IF((I93/H93)-1&gt;=20%,"Molimo objasniti razliku između ostvarenog i planiranog",IF((I93/H93)-1&lt;=-40%,"Molimo objasniti razliku između ostvarenog i planiranog","OK"))</f>
        <v>#DIV/0!</v>
      </c>
      <c r="C146" s="92"/>
      <c r="D146" s="384"/>
      <c r="E146" s="347"/>
      <c r="F146" s="347"/>
      <c r="G146" s="347"/>
      <c r="H146" s="347"/>
      <c r="I146" s="347"/>
      <c r="J146" s="37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27.75" customHeight="1" x14ac:dyDescent="0.35">
      <c r="A147" s="87" t="s">
        <v>198</v>
      </c>
      <c r="B147" s="319" t="e">
        <f>IF((I108/H108)-1&gt;=20%,"Molimo objasniti razliku između ostvarenog i planiranog",IF((I108/H108)-1&lt;=-40%,"Molimo objasniti razliku između ostvarenog i planiranog","OK"))</f>
        <v>#DIV/0!</v>
      </c>
      <c r="C147" s="92"/>
      <c r="D147" s="384"/>
      <c r="E147" s="347"/>
      <c r="F147" s="347"/>
      <c r="G147" s="347"/>
      <c r="H147" s="347"/>
      <c r="I147" s="347"/>
      <c r="J147" s="37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27.75" customHeight="1" x14ac:dyDescent="0.35">
      <c r="A148" s="87" t="s">
        <v>227</v>
      </c>
      <c r="B148" s="319" t="e">
        <f>IF((I112/H112)-1&gt;=20%,"Molimo objasniti razliku između ostvarenog i planiranog",IF((I112/H112)-1&lt;=-40%,"Molimo objasniti razliku između ostvarenog i planiranog","OK"))</f>
        <v>#DIV/0!</v>
      </c>
      <c r="C148" s="92"/>
      <c r="D148" s="384"/>
      <c r="E148" s="347"/>
      <c r="F148" s="347"/>
      <c r="G148" s="347"/>
      <c r="H148" s="347"/>
      <c r="I148" s="347"/>
      <c r="J148" s="37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27.75" customHeight="1" x14ac:dyDescent="0.35">
      <c r="A149" s="87" t="s">
        <v>228</v>
      </c>
      <c r="B149" s="319" t="e">
        <f>IF((I117/H117)-1&gt;=20%,"Molimo objasniti razliku između ostvarenog i planiranog",IF((I117/H117)-1&lt;=-40%,"Molimo objasniti razliku između ostvarenog i planiranog","OK"))</f>
        <v>#DIV/0!</v>
      </c>
      <c r="C149" s="92"/>
      <c r="D149" s="384"/>
      <c r="E149" s="347"/>
      <c r="F149" s="347"/>
      <c r="G149" s="347"/>
      <c r="H149" s="347"/>
      <c r="I149" s="347"/>
      <c r="J149" s="37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27.75" customHeight="1" x14ac:dyDescent="0.35">
      <c r="A150" s="87" t="s">
        <v>229</v>
      </c>
      <c r="B150" s="319" t="e">
        <f>IF((I121/H121)-1&gt;=20%,"Molimo objasniti razliku između ostvarenog i planiranog",IF((I121/H121)-1&lt;=-40%,"Molimo objasniti razliku između ostvarenog i planiranog","OK"))</f>
        <v>#DIV/0!</v>
      </c>
      <c r="C150" s="92"/>
      <c r="D150" s="384"/>
      <c r="E150" s="347"/>
      <c r="F150" s="347"/>
      <c r="G150" s="347"/>
      <c r="H150" s="347"/>
      <c r="I150" s="347"/>
      <c r="J150" s="37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27.75" customHeight="1" x14ac:dyDescent="0.35">
      <c r="A151" s="87" t="s">
        <v>230</v>
      </c>
      <c r="B151" s="319" t="e">
        <f>IF((I123/H123)-1&gt;=20%,"Molimo objasniti razliku između ostvarenog i planiranog",IF((I123/H123)-1&lt;=-40%,"Molimo objasniti razliku između ostvarenog i planiranog","OK"))</f>
        <v>#DIV/0!</v>
      </c>
      <c r="C151" s="92"/>
      <c r="D151" s="384"/>
      <c r="E151" s="347"/>
      <c r="F151" s="347"/>
      <c r="G151" s="347"/>
      <c r="H151" s="347"/>
      <c r="I151" s="347"/>
      <c r="J151" s="37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2.75" customHeight="1" x14ac:dyDescent="0.35">
      <c r="A152" s="92"/>
      <c r="B152" s="38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2.75" customHeight="1" x14ac:dyDescent="0.3">
      <c r="A153" s="93"/>
      <c r="B153" s="387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27.75" customHeight="1" x14ac:dyDescent="0.35">
      <c r="A154" s="87" t="s">
        <v>231</v>
      </c>
      <c r="B154" s="94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2.75" customHeight="1" x14ac:dyDescent="0.3">
      <c r="A155" s="27"/>
      <c r="B155" s="335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spans="1:33" ht="12.75" customHeight="1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spans="1:33" ht="12.75" customHeight="1" x14ac:dyDescent="0.3">
      <c r="A157" s="96" t="s">
        <v>232</v>
      </c>
      <c r="B157" s="97" t="str">
        <f>REPT('[2]Informacije o klubu'!B33,1)</f>
        <v/>
      </c>
      <c r="C157" s="96"/>
      <c r="D157" s="96"/>
      <c r="E157" s="96"/>
      <c r="F157" s="27"/>
      <c r="G157" s="27"/>
      <c r="H157" s="27"/>
      <c r="I157" s="27"/>
      <c r="J157" s="24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 spans="1:33" ht="12.75" customHeight="1" x14ac:dyDescent="0.3">
      <c r="A158" s="385"/>
      <c r="B158" s="336"/>
      <c r="C158" s="336"/>
      <c r="D158" s="336"/>
      <c r="E158" s="336"/>
      <c r="F158" s="336"/>
      <c r="G158" s="336"/>
      <c r="H158" s="336"/>
      <c r="I158" s="336"/>
      <c r="J158" s="336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spans="1:33" ht="12.75" customHeight="1" x14ac:dyDescent="0.3">
      <c r="A159" s="97" t="str">
        <f>REPT('[2]Informacije o klubu'!B11,1)</f>
        <v/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spans="1:33" ht="12.75" customHeight="1" x14ac:dyDescent="0.3">
      <c r="A160" s="95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spans="1:30" ht="12.75" customHeight="1" x14ac:dyDescent="0.3">
      <c r="A161" s="97" t="str">
        <f>REPT('[2]Informacije o klubu'!B13,1)</f>
        <v/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</row>
    <row r="162" spans="1:30" ht="12.75" customHeight="1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 spans="1:30" ht="12.75" customHeight="1" x14ac:dyDescent="0.3">
      <c r="A163" s="98" t="s">
        <v>105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</row>
    <row r="164" spans="1:30" ht="12.75" customHeight="1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</row>
    <row r="165" spans="1:30" ht="12.7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</row>
    <row r="166" spans="1:30" ht="12.7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</row>
    <row r="167" spans="1:30" ht="12.7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</row>
    <row r="168" spans="1:30" ht="12.7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</row>
    <row r="169" spans="1:30" ht="12.7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</row>
    <row r="170" spans="1:30" ht="12.7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</row>
    <row r="171" spans="1:30" ht="12.7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</row>
    <row r="172" spans="1:30" ht="12.7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</row>
    <row r="173" spans="1:30" ht="12.7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</row>
    <row r="174" spans="1:30" ht="12.7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</row>
    <row r="175" spans="1:30" ht="12.7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</row>
    <row r="176" spans="1:30" ht="12.7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</row>
    <row r="177" spans="1:30" ht="12.7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</row>
    <row r="178" spans="1:30" ht="12.7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</row>
    <row r="179" spans="1:30" ht="12.7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 spans="1:30" ht="12.7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</row>
    <row r="181" spans="1:30" ht="12.7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 spans="1:30" ht="12.7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 spans="1:30" ht="12.7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 spans="1:30" ht="12.7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 spans="1:30" ht="12.7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</row>
    <row r="186" spans="1:30" ht="12.7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 spans="1:30" ht="12.7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</row>
    <row r="188" spans="1:30" ht="12.7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</row>
    <row r="189" spans="1:30" ht="12.7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</row>
    <row r="190" spans="1:30" ht="12.7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</row>
    <row r="191" spans="1:30" ht="12.7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</row>
    <row r="192" spans="1:30" ht="12.7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</row>
    <row r="193" spans="1:30" ht="12.7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</row>
    <row r="194" spans="1:30" ht="12.7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</row>
    <row r="195" spans="1:30" ht="12.7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</row>
    <row r="196" spans="1:30" ht="12.7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</row>
    <row r="197" spans="1:30" ht="12.7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 spans="1:30" ht="12.7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 spans="1:30" ht="12.7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 spans="1:30" ht="12.7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</row>
    <row r="201" spans="1:30" ht="12.7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 spans="1:30" ht="12.7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 spans="1:30" ht="12.7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 spans="1:30" ht="12.7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</row>
    <row r="205" spans="1:30" ht="12.7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 spans="1:30" ht="12.7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</row>
    <row r="207" spans="1:30" ht="12.7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</row>
    <row r="208" spans="1:30" ht="12.7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</row>
    <row r="209" spans="1:30" ht="12.7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</row>
    <row r="210" spans="1:30" ht="12.7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 spans="1:30" ht="12.7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</row>
    <row r="212" spans="1:30" ht="12.7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</row>
    <row r="213" spans="1:30" ht="12.7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</row>
    <row r="214" spans="1:30" ht="12.7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</row>
    <row r="215" spans="1:30" ht="12.7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</row>
    <row r="216" spans="1:30" ht="12.7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</row>
    <row r="217" spans="1:30" ht="12.7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 spans="1:30" ht="12.7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 spans="1:30" ht="12.7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 spans="1:30" ht="12.7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</row>
    <row r="221" spans="1:30" ht="12.7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</row>
    <row r="222" spans="1:30" ht="12.7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</row>
    <row r="223" spans="1:30" ht="12.7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</row>
    <row r="224" spans="1:30" ht="12.7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</row>
    <row r="225" spans="1:30" ht="12.7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</row>
    <row r="226" spans="1:30" ht="12.7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 spans="1:30" ht="12.7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 spans="1:30" ht="12.7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</row>
    <row r="229" spans="1:30" ht="12.7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</row>
    <row r="230" spans="1:30" ht="12.7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</row>
    <row r="231" spans="1:30" ht="12.7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</row>
    <row r="232" spans="1:30" ht="12.7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</row>
    <row r="233" spans="1:30" ht="12.7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</row>
    <row r="234" spans="1:30" ht="12.7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</row>
    <row r="235" spans="1:30" ht="12.7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 spans="1:30" ht="12.7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</row>
    <row r="237" spans="1:30" ht="12.7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 spans="1:30" ht="12.7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</row>
    <row r="239" spans="1:30" ht="12.7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</row>
    <row r="240" spans="1:30" ht="12.7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 spans="1:30" ht="12.7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</row>
    <row r="242" spans="1:30" ht="12.7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</row>
    <row r="243" spans="1:30" ht="12.7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 spans="1:30" ht="12.7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</row>
    <row r="245" spans="1:30" ht="12.7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</row>
    <row r="246" spans="1:30" ht="12.7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</row>
    <row r="247" spans="1:30" ht="12.7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</row>
    <row r="248" spans="1:30" ht="12.7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</row>
    <row r="249" spans="1:30" ht="12.7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</row>
    <row r="250" spans="1:30" ht="12.7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</row>
    <row r="251" spans="1:30" ht="12.7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</row>
    <row r="252" spans="1:30" ht="12.7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</row>
    <row r="253" spans="1:30" ht="12.7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 spans="1:30" ht="12.7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</row>
    <row r="255" spans="1:30" ht="12.7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</row>
    <row r="256" spans="1:30" ht="12.7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</row>
    <row r="257" spans="1:30" ht="12.7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 spans="1:30" ht="12.7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</row>
    <row r="259" spans="1:30" ht="12.7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</row>
    <row r="260" spans="1:30" ht="12.7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</row>
    <row r="261" spans="1:30" ht="12.7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</row>
    <row r="262" spans="1:30" ht="12.7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</row>
    <row r="263" spans="1:30" ht="12.7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</row>
    <row r="264" spans="1:30" ht="12.7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</row>
    <row r="265" spans="1:30" ht="12.7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</row>
    <row r="266" spans="1:30" ht="12.7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</row>
    <row r="267" spans="1:30" ht="12.7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</row>
    <row r="268" spans="1:30" ht="12.7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</row>
    <row r="269" spans="1:30" ht="12.7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 spans="1:30" ht="12.7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</row>
    <row r="271" spans="1:30" ht="12.7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</row>
    <row r="272" spans="1:30" ht="12.7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</row>
    <row r="273" spans="1:30" ht="12.7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</row>
    <row r="274" spans="1:30" ht="12.7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</row>
    <row r="275" spans="1:30" ht="12.7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 spans="1:30" ht="12.7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</row>
    <row r="277" spans="1:30" ht="12.7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</row>
    <row r="278" spans="1:30" ht="12.7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</row>
    <row r="279" spans="1:30" ht="12.7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</row>
    <row r="280" spans="1:30" ht="12.7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 spans="1:30" ht="12.7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 spans="1:30" ht="12.7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</row>
    <row r="283" spans="1:30" ht="12.7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</row>
    <row r="284" spans="1:30" ht="12.7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</row>
    <row r="285" spans="1:30" ht="12.7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</row>
    <row r="286" spans="1:30" ht="12.7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</row>
    <row r="287" spans="1:30" ht="12.7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</row>
    <row r="288" spans="1:30" ht="12.7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</row>
    <row r="289" spans="1:30" ht="12.7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</row>
    <row r="290" spans="1:30" ht="12.7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</row>
    <row r="291" spans="1:30" ht="12.7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</row>
    <row r="292" spans="1:30" ht="12.7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</row>
    <row r="293" spans="1:30" ht="12.7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</row>
    <row r="294" spans="1:30" ht="12.7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</row>
    <row r="295" spans="1:30" ht="12.7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</row>
    <row r="296" spans="1:30" ht="12.7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</row>
    <row r="297" spans="1:30" ht="12.7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</row>
    <row r="298" spans="1:30" ht="12.7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</row>
    <row r="299" spans="1:30" ht="12.7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</row>
    <row r="300" spans="1:30" ht="12.7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</row>
    <row r="301" spans="1:30" ht="12.7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</row>
    <row r="302" spans="1:30" ht="12.7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</row>
    <row r="303" spans="1:30" ht="12.7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</row>
    <row r="304" spans="1:30" ht="12.7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 spans="1:30" ht="12.7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 spans="1:30" ht="12.7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</row>
    <row r="307" spans="1:30" ht="12.7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</row>
    <row r="308" spans="1:30" ht="12.7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</row>
    <row r="309" spans="1:30" ht="12.7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</row>
    <row r="310" spans="1:30" ht="12.7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</row>
    <row r="311" spans="1:30" ht="12.7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</row>
    <row r="312" spans="1:30" ht="12.7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</row>
    <row r="313" spans="1:30" ht="12.7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</row>
    <row r="314" spans="1:30" ht="12.7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</row>
    <row r="315" spans="1:30" ht="12.7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</row>
    <row r="316" spans="1:30" ht="12.7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</row>
    <row r="317" spans="1:30" ht="12.7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</row>
    <row r="318" spans="1:30" ht="12.7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 spans="1:30" ht="12.7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 spans="1:30" ht="12.7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</row>
    <row r="321" spans="1:30" ht="12.7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</row>
    <row r="322" spans="1:30" ht="12.7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</row>
    <row r="323" spans="1:30" ht="12.7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</row>
    <row r="324" spans="1:30" ht="12.7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</row>
    <row r="325" spans="1:30" ht="12.7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</row>
    <row r="326" spans="1:30" ht="12.7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</row>
    <row r="327" spans="1:30" ht="12.7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</row>
    <row r="328" spans="1:30" ht="12.7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</row>
    <row r="329" spans="1:30" ht="12.7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</row>
    <row r="330" spans="1:30" ht="12.7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</row>
    <row r="331" spans="1:30" ht="12.7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</row>
    <row r="332" spans="1:30" ht="12.7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</row>
    <row r="333" spans="1:30" ht="12.7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</row>
    <row r="334" spans="1:30" ht="12.7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</row>
    <row r="335" spans="1:30" ht="12.7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</row>
    <row r="336" spans="1:30" ht="12.7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</row>
    <row r="337" spans="1:30" ht="12.7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</row>
    <row r="338" spans="1:30" ht="12.7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</row>
    <row r="339" spans="1:30" ht="12.7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</row>
    <row r="340" spans="1:30" ht="12.7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</row>
    <row r="341" spans="1:30" ht="12.7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</row>
    <row r="342" spans="1:30" ht="12.7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</row>
    <row r="343" spans="1:30" ht="12.7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</row>
    <row r="344" spans="1:30" ht="12.7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</row>
    <row r="345" spans="1:30" ht="12.7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</row>
    <row r="346" spans="1:30" ht="12.7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</row>
    <row r="347" spans="1:30" ht="12.7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 spans="1:30" ht="12.7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</row>
    <row r="349" spans="1:30" ht="12.7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</row>
    <row r="350" spans="1:30" ht="12.7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</row>
    <row r="351" spans="1:30" ht="12.7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</row>
    <row r="352" spans="1:30" ht="12.7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</row>
    <row r="353" spans="1:30" ht="12.7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</row>
    <row r="354" spans="1:30" ht="12.7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</row>
    <row r="355" spans="1:30" ht="12.7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</row>
    <row r="356" spans="1:30" ht="12.7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</row>
    <row r="357" spans="1:30" ht="12.7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</row>
    <row r="358" spans="1:30" ht="12.7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</row>
    <row r="359" spans="1:30" ht="12.7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</row>
    <row r="360" spans="1:30" ht="12.7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</row>
    <row r="361" spans="1:30" ht="12.7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</row>
    <row r="362" spans="1:30" ht="12.7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</row>
    <row r="363" spans="1:30" ht="12.7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</row>
    <row r="364" spans="1:30" ht="12.7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</row>
    <row r="365" spans="1:30" ht="12.7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</row>
    <row r="366" spans="1:30" ht="12.7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</row>
    <row r="367" spans="1:30" ht="12.7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</row>
    <row r="368" spans="1:30" ht="12.7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</row>
    <row r="369" spans="1:30" ht="12.7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</row>
    <row r="370" spans="1:30" ht="12.7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</row>
    <row r="371" spans="1:30" ht="12.7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</row>
    <row r="372" spans="1:30" ht="12.7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</row>
    <row r="373" spans="1:30" ht="12.7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</row>
    <row r="374" spans="1:30" ht="12.7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</row>
    <row r="375" spans="1:30" ht="12.7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</row>
    <row r="376" spans="1:30" ht="12.7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</row>
    <row r="377" spans="1:30" ht="12.7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</row>
    <row r="378" spans="1:30" ht="12.7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</row>
    <row r="379" spans="1:30" ht="12.7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</row>
    <row r="380" spans="1:30" ht="12.7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</row>
    <row r="381" spans="1:30" ht="12.7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</row>
    <row r="382" spans="1:30" ht="12.7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</row>
    <row r="383" spans="1:30" ht="12.7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</row>
    <row r="384" spans="1:30" ht="12.7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</row>
    <row r="385" spans="1:30" ht="12.7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</row>
    <row r="386" spans="1:30" ht="12.7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</row>
    <row r="387" spans="1:30" ht="12.7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</row>
    <row r="388" spans="1:30" ht="12.7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</row>
    <row r="389" spans="1:30" ht="12.7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</row>
    <row r="390" spans="1:30" ht="12.7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</row>
    <row r="391" spans="1:30" ht="12.7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</row>
    <row r="392" spans="1:30" ht="12.7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</row>
    <row r="393" spans="1:30" ht="12.7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</row>
    <row r="394" spans="1:30" ht="12.7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</row>
    <row r="395" spans="1:30" ht="12.7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</row>
    <row r="396" spans="1:30" ht="12.7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</row>
    <row r="397" spans="1:30" ht="12.7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</row>
    <row r="398" spans="1:30" ht="12.7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</row>
    <row r="399" spans="1:30" ht="12.7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</row>
    <row r="400" spans="1:30" ht="12.7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</row>
    <row r="401" spans="1:30" ht="12.7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</row>
    <row r="402" spans="1:30" ht="12.7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</row>
    <row r="403" spans="1:30" ht="12.7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</row>
    <row r="404" spans="1:30" ht="12.7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</row>
    <row r="405" spans="1:30" ht="12.7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</row>
    <row r="406" spans="1:30" ht="12.7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</row>
    <row r="407" spans="1:30" ht="12.7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</row>
    <row r="408" spans="1:30" ht="12.7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</row>
    <row r="409" spans="1:30" ht="12.7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</row>
    <row r="410" spans="1:30" ht="12.7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</row>
    <row r="411" spans="1:30" ht="12.7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</row>
    <row r="412" spans="1:30" ht="12.7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</row>
    <row r="413" spans="1:30" ht="12.7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</row>
    <row r="414" spans="1:30" ht="12.7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</row>
    <row r="415" spans="1:30" ht="12.7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</row>
    <row r="416" spans="1:30" ht="12.7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</row>
    <row r="417" spans="1:30" ht="12.7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</row>
    <row r="418" spans="1:30" ht="12.7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</row>
    <row r="419" spans="1:30" ht="12.7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</row>
    <row r="420" spans="1:30" ht="12.7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</row>
    <row r="421" spans="1:30" ht="12.7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</row>
    <row r="422" spans="1:30" ht="12.7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</row>
    <row r="423" spans="1:30" ht="12.7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</row>
    <row r="424" spans="1:30" ht="12.7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</row>
    <row r="425" spans="1:30" ht="12.7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</row>
    <row r="426" spans="1:30" ht="12.7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</row>
    <row r="427" spans="1:30" ht="12.7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</row>
    <row r="428" spans="1:30" ht="12.7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</row>
    <row r="429" spans="1:30" ht="12.7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</row>
    <row r="430" spans="1:30" ht="12.7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</row>
    <row r="431" spans="1:30" ht="12.7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</row>
    <row r="432" spans="1:30" ht="12.7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</row>
    <row r="433" spans="1:30" ht="12.7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</row>
    <row r="434" spans="1:30" ht="12.7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</row>
    <row r="435" spans="1:30" ht="12.7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</row>
    <row r="436" spans="1:30" ht="12.7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</row>
    <row r="437" spans="1:30" ht="12.7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</row>
    <row r="438" spans="1:30" ht="12.7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</row>
    <row r="439" spans="1:30" ht="12.7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</row>
    <row r="440" spans="1:30" ht="12.7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</row>
    <row r="441" spans="1:30" ht="12.7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</row>
    <row r="442" spans="1:30" ht="12.7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</row>
    <row r="443" spans="1:30" ht="12.7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</row>
    <row r="444" spans="1:30" ht="12.7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</row>
    <row r="445" spans="1:30" ht="12.7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</row>
    <row r="446" spans="1:30" ht="12.7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</row>
    <row r="447" spans="1:30" ht="12.7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</row>
    <row r="448" spans="1:30" ht="12.7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</row>
    <row r="449" spans="1:30" ht="12.7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</row>
    <row r="450" spans="1:30" ht="12.7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</row>
    <row r="451" spans="1:30" ht="12.7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</row>
    <row r="452" spans="1:30" ht="12.7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</row>
    <row r="453" spans="1:30" ht="12.7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</row>
    <row r="454" spans="1:30" ht="12.7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</row>
    <row r="455" spans="1:30" ht="12.7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</row>
    <row r="456" spans="1:30" ht="12.7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</row>
    <row r="457" spans="1:30" ht="12.7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</row>
    <row r="458" spans="1:30" ht="12.7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</row>
    <row r="459" spans="1:30" ht="12.7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</row>
    <row r="460" spans="1:30" ht="12.7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</row>
    <row r="461" spans="1:30" ht="12.7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</row>
    <row r="462" spans="1:30" ht="12.7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</row>
    <row r="463" spans="1:30" ht="12.7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</row>
    <row r="464" spans="1:30" ht="12.7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</row>
    <row r="465" spans="1:30" ht="12.7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</row>
    <row r="466" spans="1:30" ht="12.7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</row>
    <row r="467" spans="1:30" ht="12.7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</row>
    <row r="468" spans="1:30" ht="12.7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</row>
    <row r="469" spans="1:30" ht="12.7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</row>
    <row r="470" spans="1:30" ht="12.7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</row>
    <row r="471" spans="1:30" ht="12.7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</row>
    <row r="472" spans="1:30" ht="12.7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</row>
    <row r="473" spans="1:30" ht="12.7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</row>
    <row r="474" spans="1:30" ht="12.7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</row>
    <row r="475" spans="1:30" ht="12.7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</row>
    <row r="476" spans="1:30" ht="12.7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</row>
    <row r="477" spans="1:30" ht="12.7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</row>
    <row r="478" spans="1:30" ht="12.7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</row>
    <row r="479" spans="1:30" ht="12.7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</row>
    <row r="480" spans="1:30" ht="12.7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</row>
    <row r="481" spans="1:30" ht="12.7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</row>
    <row r="482" spans="1:30" ht="12.7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</row>
    <row r="483" spans="1:30" ht="12.7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</row>
    <row r="484" spans="1:30" ht="12.7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</row>
    <row r="485" spans="1:30" ht="12.7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</row>
    <row r="486" spans="1:30" ht="12.7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</row>
    <row r="487" spans="1:30" ht="12.7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</row>
    <row r="488" spans="1:30" ht="12.7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</row>
    <row r="489" spans="1:30" ht="12.7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</row>
    <row r="490" spans="1:30" ht="12.7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</row>
    <row r="491" spans="1:30" ht="12.7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</row>
    <row r="492" spans="1:30" ht="12.7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</row>
    <row r="493" spans="1:30" ht="12.7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</row>
    <row r="494" spans="1:30" ht="12.7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</row>
    <row r="495" spans="1:30" ht="12.7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</row>
    <row r="496" spans="1:30" ht="12.7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</row>
    <row r="497" spans="1:30" ht="12.7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</row>
    <row r="498" spans="1:30" ht="12.7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</row>
    <row r="499" spans="1:30" ht="12.7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</row>
    <row r="500" spans="1:30" ht="12.7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</row>
    <row r="501" spans="1:30" ht="12.7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</row>
    <row r="502" spans="1:30" ht="12.7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</row>
    <row r="503" spans="1:30" ht="12.7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</row>
    <row r="504" spans="1:30" ht="12.7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</row>
    <row r="505" spans="1:30" ht="12.7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</row>
    <row r="506" spans="1:30" ht="12.7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</row>
    <row r="507" spans="1:30" ht="12.7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</row>
    <row r="508" spans="1:30" ht="12.7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</row>
    <row r="509" spans="1:30" ht="12.7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</row>
    <row r="510" spans="1:30" ht="12.7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</row>
    <row r="511" spans="1:30" ht="12.7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</row>
    <row r="512" spans="1:30" ht="12.7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</row>
    <row r="513" spans="1:30" ht="12.7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</row>
    <row r="514" spans="1:30" ht="12.7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</row>
    <row r="515" spans="1:30" ht="12.7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</row>
    <row r="516" spans="1:30" ht="12.7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</row>
    <row r="517" spans="1:30" ht="12.7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</row>
    <row r="518" spans="1:30" ht="12.7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</row>
    <row r="519" spans="1:30" ht="12.7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</row>
    <row r="520" spans="1:30" ht="12.7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</row>
    <row r="521" spans="1:30" ht="12.7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</row>
    <row r="522" spans="1:30" ht="12.7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</row>
    <row r="523" spans="1:30" ht="12.7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</row>
    <row r="524" spans="1:30" ht="12.7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</row>
    <row r="525" spans="1:30" ht="12.7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</row>
    <row r="526" spans="1:30" ht="12.7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</row>
    <row r="527" spans="1:30" ht="12.7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</row>
    <row r="528" spans="1:30" ht="12.7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</row>
    <row r="529" spans="1:30" ht="12.7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</row>
    <row r="530" spans="1:30" ht="12.7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</row>
    <row r="531" spans="1:30" ht="12.7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</row>
    <row r="532" spans="1:30" ht="12.7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</row>
    <row r="533" spans="1:30" ht="12.7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</row>
    <row r="534" spans="1:30" ht="12.7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</row>
    <row r="535" spans="1:30" ht="12.7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</row>
    <row r="536" spans="1:30" ht="12.7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</row>
    <row r="537" spans="1:30" ht="12.7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</row>
    <row r="538" spans="1:30" ht="12.7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</row>
    <row r="539" spans="1:30" ht="12.7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</row>
    <row r="540" spans="1:30" ht="12.7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</row>
    <row r="541" spans="1:30" ht="12.7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</row>
    <row r="542" spans="1:30" ht="12.7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</row>
    <row r="543" spans="1:30" ht="12.7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</row>
    <row r="544" spans="1:30" ht="12.7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</row>
    <row r="545" spans="1:30" ht="12.7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</row>
    <row r="546" spans="1:30" ht="12.7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</row>
    <row r="547" spans="1:30" ht="12.7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</row>
    <row r="548" spans="1:30" ht="12.7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</row>
    <row r="549" spans="1:30" ht="12.7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</row>
    <row r="550" spans="1:30" ht="12.7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</row>
    <row r="551" spans="1:30" ht="12.7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</row>
    <row r="552" spans="1:30" ht="12.7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</row>
    <row r="553" spans="1:30" ht="12.7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</row>
    <row r="554" spans="1:30" ht="12.7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</row>
    <row r="555" spans="1:30" ht="12.7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</row>
    <row r="556" spans="1:30" ht="12.7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</row>
    <row r="557" spans="1:30" ht="12.7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</row>
    <row r="558" spans="1:30" ht="12.7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</row>
    <row r="559" spans="1:30" ht="12.7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</row>
    <row r="560" spans="1:30" ht="12.7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</row>
    <row r="561" spans="1:30" ht="12.7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</row>
    <row r="562" spans="1:30" ht="12.7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</row>
    <row r="563" spans="1:30" ht="12.7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</row>
    <row r="564" spans="1:30" ht="12.7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</row>
    <row r="565" spans="1:30" ht="12.7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</row>
    <row r="566" spans="1:30" ht="12.7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</row>
    <row r="567" spans="1:30" ht="12.7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</row>
    <row r="568" spans="1:30" ht="12.7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</row>
    <row r="569" spans="1:30" ht="12.7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</row>
    <row r="570" spans="1:30" ht="12.7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</row>
    <row r="571" spans="1:30" ht="12.7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</row>
    <row r="572" spans="1:30" ht="12.7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</row>
    <row r="573" spans="1:30" ht="12.7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</row>
    <row r="574" spans="1:30" ht="12.7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</row>
    <row r="575" spans="1:30" ht="12.7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</row>
    <row r="576" spans="1:30" ht="12.7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</row>
    <row r="577" spans="1:30" ht="12.7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</row>
    <row r="578" spans="1:30" ht="12.7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</row>
    <row r="579" spans="1:30" ht="12.7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</row>
    <row r="580" spans="1:30" ht="12.7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</row>
    <row r="581" spans="1:30" ht="12.7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</row>
    <row r="582" spans="1:30" ht="12.7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</row>
    <row r="583" spans="1:30" ht="12.7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</row>
    <row r="584" spans="1:30" ht="12.7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</row>
    <row r="585" spans="1:30" ht="12.7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</row>
    <row r="586" spans="1:30" ht="12.7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</row>
    <row r="587" spans="1:30" ht="12.7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</row>
    <row r="588" spans="1:30" ht="12.7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</row>
    <row r="589" spans="1:30" ht="12.7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</row>
    <row r="590" spans="1:30" ht="12.7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</row>
    <row r="591" spans="1:30" ht="12.7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</row>
    <row r="592" spans="1:30" ht="12.7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</row>
    <row r="593" spans="1:30" ht="12.7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</row>
    <row r="594" spans="1:30" ht="12.7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</row>
    <row r="595" spans="1:30" ht="12.7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</row>
    <row r="596" spans="1:30" ht="12.7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</row>
    <row r="597" spans="1:30" ht="12.7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</row>
    <row r="598" spans="1:30" ht="12.7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</row>
    <row r="599" spans="1:30" ht="12.7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</row>
    <row r="600" spans="1:30" ht="12.7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</row>
    <row r="601" spans="1:30" ht="12.7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</row>
    <row r="602" spans="1:30" ht="12.7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</row>
    <row r="603" spans="1:30" ht="12.7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</row>
    <row r="604" spans="1:30" ht="12.7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</row>
    <row r="605" spans="1:30" ht="12.7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</row>
    <row r="606" spans="1:30" ht="12.7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</row>
    <row r="607" spans="1:30" ht="12.7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</row>
    <row r="608" spans="1:30" ht="12.7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</row>
    <row r="609" spans="1:30" ht="12.7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</row>
    <row r="610" spans="1:30" ht="12.7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</row>
    <row r="611" spans="1:30" ht="12.7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</row>
    <row r="612" spans="1:30" ht="12.7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</row>
    <row r="613" spans="1:30" ht="12.7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</row>
    <row r="614" spans="1:30" ht="12.7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</row>
    <row r="615" spans="1:30" ht="12.7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</row>
    <row r="616" spans="1:30" ht="12.7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</row>
    <row r="617" spans="1:30" ht="12.7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</row>
    <row r="618" spans="1:30" ht="12.7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</row>
    <row r="619" spans="1:30" ht="12.7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</row>
    <row r="620" spans="1:30" ht="12.7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</row>
    <row r="621" spans="1:30" ht="12.7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</row>
    <row r="622" spans="1:30" ht="12.7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</row>
    <row r="623" spans="1:30" ht="12.7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</row>
    <row r="624" spans="1:30" ht="12.7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</row>
    <row r="625" spans="1:30" ht="12.7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</row>
    <row r="626" spans="1:30" ht="12.7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</row>
    <row r="627" spans="1:30" ht="12.7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</row>
    <row r="628" spans="1:30" ht="12.7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</row>
    <row r="629" spans="1:30" ht="12.7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</row>
    <row r="630" spans="1:30" ht="12.7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</row>
    <row r="631" spans="1:30" ht="12.7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</row>
    <row r="632" spans="1:30" ht="12.7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</row>
    <row r="633" spans="1:30" ht="12.7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</row>
    <row r="634" spans="1:30" ht="12.7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</row>
    <row r="635" spans="1:30" ht="12.7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</row>
    <row r="636" spans="1:30" ht="12.7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</row>
    <row r="637" spans="1:30" ht="12.7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</row>
    <row r="638" spans="1:30" ht="12.7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</row>
    <row r="639" spans="1:30" ht="12.7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</row>
    <row r="640" spans="1:30" ht="12.7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</row>
    <row r="641" spans="1:30" ht="12.7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</row>
    <row r="642" spans="1:30" ht="12.7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</row>
    <row r="643" spans="1:30" ht="12.7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</row>
    <row r="644" spans="1:30" ht="12.7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</row>
    <row r="645" spans="1:30" ht="12.7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</row>
    <row r="646" spans="1:30" ht="12.7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</row>
    <row r="647" spans="1:30" ht="12.7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</row>
    <row r="648" spans="1:30" ht="12.7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</row>
    <row r="649" spans="1:30" ht="12.7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</row>
    <row r="650" spans="1:30" ht="12.7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</row>
    <row r="651" spans="1:30" ht="12.7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</row>
    <row r="652" spans="1:30" ht="12.7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</row>
    <row r="653" spans="1:30" ht="12.7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</row>
    <row r="654" spans="1:30" ht="12.7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</row>
    <row r="655" spans="1:30" ht="12.7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</row>
    <row r="656" spans="1:30" ht="12.7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</row>
    <row r="657" spans="1:30" ht="12.7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</row>
    <row r="658" spans="1:30" ht="12.7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</row>
    <row r="659" spans="1:30" ht="12.7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</row>
    <row r="660" spans="1:30" ht="12.7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</row>
    <row r="661" spans="1:30" ht="12.7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</row>
    <row r="662" spans="1:30" ht="12.7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</row>
    <row r="663" spans="1:30" ht="12.7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</row>
    <row r="664" spans="1:30" ht="12.7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</row>
    <row r="665" spans="1:30" ht="12.7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</row>
    <row r="666" spans="1:30" ht="12.7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</row>
    <row r="667" spans="1:30" ht="12.7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</row>
    <row r="668" spans="1:30" ht="12.7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</row>
    <row r="669" spans="1:30" ht="12.7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</row>
    <row r="670" spans="1:30" ht="12.7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</row>
    <row r="671" spans="1:30" ht="12.7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</row>
    <row r="672" spans="1:30" ht="12.7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</row>
    <row r="673" spans="1:30" ht="12.7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</row>
    <row r="674" spans="1:30" ht="12.7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</row>
    <row r="675" spans="1:30" ht="12.7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</row>
    <row r="676" spans="1:30" ht="12.7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</row>
    <row r="677" spans="1:30" ht="12.7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</row>
    <row r="678" spans="1:30" ht="12.7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</row>
    <row r="679" spans="1:30" ht="12.7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</row>
    <row r="680" spans="1:30" ht="12.7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</row>
    <row r="681" spans="1:30" ht="12.7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</row>
    <row r="682" spans="1:30" ht="12.7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</row>
    <row r="683" spans="1:30" ht="12.7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</row>
    <row r="684" spans="1:30" ht="12.7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</row>
    <row r="685" spans="1:30" ht="12.7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</row>
    <row r="686" spans="1:30" ht="12.7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</row>
    <row r="687" spans="1:30" ht="12.7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</row>
    <row r="688" spans="1:30" ht="12.7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</row>
    <row r="689" spans="1:30" ht="12.7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</row>
    <row r="690" spans="1:30" ht="12.7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</row>
    <row r="691" spans="1:30" ht="12.7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</row>
    <row r="692" spans="1:30" ht="12.7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</row>
    <row r="693" spans="1:30" ht="12.7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</row>
    <row r="694" spans="1:30" ht="12.7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</row>
    <row r="695" spans="1:30" ht="12.7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</row>
    <row r="696" spans="1:30" ht="12.7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</row>
    <row r="697" spans="1:30" ht="12.7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</row>
    <row r="698" spans="1:30" ht="12.7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</row>
    <row r="699" spans="1:30" ht="12.7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</row>
    <row r="700" spans="1:30" ht="12.7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</row>
    <row r="701" spans="1:30" ht="12.7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</row>
    <row r="702" spans="1:30" ht="12.7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</row>
    <row r="703" spans="1:30" ht="12.7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</row>
    <row r="704" spans="1:30" ht="12.7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</row>
    <row r="705" spans="1:30" ht="12.7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</row>
    <row r="706" spans="1:30" ht="12.7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</row>
    <row r="707" spans="1:30" ht="12.7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</row>
    <row r="708" spans="1:30" ht="12.7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</row>
    <row r="709" spans="1:30" ht="12.7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</row>
    <row r="710" spans="1:30" ht="12.7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</row>
    <row r="711" spans="1:30" ht="12.7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</row>
    <row r="712" spans="1:30" ht="12.7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</row>
    <row r="713" spans="1:30" ht="12.7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</row>
    <row r="714" spans="1:30" ht="12.7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</row>
    <row r="715" spans="1:30" ht="12.7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</row>
    <row r="716" spans="1:30" ht="12.7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</row>
    <row r="717" spans="1:30" ht="12.7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</row>
    <row r="718" spans="1:30" ht="12.7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</row>
    <row r="719" spans="1:30" ht="12.7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</row>
    <row r="720" spans="1:30" ht="12.7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</row>
    <row r="721" spans="1:30" ht="12.7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</row>
    <row r="722" spans="1:30" ht="12.7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</row>
    <row r="723" spans="1:30" ht="12.7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</row>
    <row r="724" spans="1:30" ht="12.7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</row>
    <row r="725" spans="1:30" ht="12.7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</row>
    <row r="726" spans="1:30" ht="12.7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</row>
    <row r="727" spans="1:30" ht="12.7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</row>
    <row r="728" spans="1:30" ht="12.7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</row>
    <row r="729" spans="1:30" ht="12.7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</row>
    <row r="730" spans="1:30" ht="12.7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</row>
    <row r="731" spans="1:30" ht="12.7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</row>
    <row r="732" spans="1:30" ht="12.7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</row>
    <row r="733" spans="1:30" ht="12.7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</row>
    <row r="734" spans="1:30" ht="12.7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</row>
    <row r="735" spans="1:30" ht="12.7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</row>
    <row r="736" spans="1:30" ht="12.7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</row>
    <row r="737" spans="1:30" ht="12.7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</row>
    <row r="738" spans="1:30" ht="12.7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</row>
    <row r="739" spans="1:30" ht="12.7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</row>
    <row r="740" spans="1:30" ht="12.7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</row>
    <row r="741" spans="1:30" ht="12.7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</row>
    <row r="742" spans="1:30" ht="12.7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</row>
    <row r="743" spans="1:30" ht="12.7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</row>
    <row r="744" spans="1:30" ht="12.7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</row>
    <row r="745" spans="1:30" ht="12.7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</row>
    <row r="746" spans="1:30" ht="12.7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</row>
    <row r="747" spans="1:30" ht="12.7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</row>
    <row r="748" spans="1:30" ht="12.7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</row>
    <row r="749" spans="1:30" ht="12.7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</row>
    <row r="750" spans="1:30" ht="12.7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</row>
    <row r="751" spans="1:30" ht="12.7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</row>
    <row r="752" spans="1:30" ht="12.7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</row>
    <row r="753" spans="1:30" ht="12.7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</row>
    <row r="754" spans="1:30" ht="12.7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</row>
    <row r="755" spans="1:30" ht="12.7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</row>
    <row r="756" spans="1:30" ht="12.7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</row>
    <row r="757" spans="1:30" ht="12.7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</row>
    <row r="758" spans="1:30" ht="12.7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</row>
    <row r="759" spans="1:30" ht="12.7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</row>
    <row r="760" spans="1:30" ht="12.7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</row>
    <row r="761" spans="1:30" ht="12.7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</row>
    <row r="762" spans="1:30" ht="12.7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</row>
    <row r="763" spans="1:30" ht="12.7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</row>
    <row r="764" spans="1:30" ht="12.7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</row>
    <row r="765" spans="1:30" ht="12.7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</row>
    <row r="766" spans="1:30" ht="12.7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</row>
    <row r="767" spans="1:30" ht="12.7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</row>
    <row r="768" spans="1:30" ht="12.7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</row>
    <row r="769" spans="1:30" ht="12.7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</row>
    <row r="770" spans="1:30" ht="12.7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</row>
    <row r="771" spans="1:30" ht="12.7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</row>
    <row r="772" spans="1:30" ht="12.7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</row>
    <row r="773" spans="1:30" ht="12.7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</row>
    <row r="774" spans="1:30" ht="12.7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</row>
    <row r="775" spans="1:30" ht="12.7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</row>
    <row r="776" spans="1:30" ht="12.7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</row>
    <row r="777" spans="1:30" ht="12.7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</row>
    <row r="778" spans="1:30" ht="12.7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</row>
    <row r="779" spans="1:30" ht="12.7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</row>
    <row r="780" spans="1:30" ht="12.7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</row>
    <row r="781" spans="1:30" ht="12.7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</row>
    <row r="782" spans="1:30" ht="12.7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</row>
    <row r="783" spans="1:30" ht="12.7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</row>
    <row r="784" spans="1:30" ht="12.7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</row>
    <row r="785" spans="1:30" ht="12.7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</row>
    <row r="786" spans="1:30" ht="12.7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</row>
    <row r="787" spans="1:30" ht="12.7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</row>
    <row r="788" spans="1:30" ht="12.7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</row>
    <row r="789" spans="1:30" ht="12.7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</row>
    <row r="790" spans="1:30" ht="12.7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</row>
    <row r="791" spans="1:30" ht="12.7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</row>
    <row r="792" spans="1:30" ht="12.7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</row>
    <row r="793" spans="1:30" ht="12.7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</row>
    <row r="794" spans="1:30" ht="12.7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</row>
    <row r="795" spans="1:30" ht="12.7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</row>
    <row r="796" spans="1:30" ht="12.7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</row>
    <row r="797" spans="1:30" ht="12.7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</row>
    <row r="798" spans="1:30" ht="12.7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</row>
    <row r="799" spans="1:30" ht="12.7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</row>
    <row r="800" spans="1:30" ht="12.7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</row>
    <row r="801" spans="1:30" ht="12.7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</row>
    <row r="802" spans="1:30" ht="12.7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</row>
    <row r="803" spans="1:30" ht="12.7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</row>
    <row r="804" spans="1:30" ht="12.7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</row>
    <row r="805" spans="1:30" ht="12.7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</row>
    <row r="806" spans="1:30" ht="12.7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</row>
    <row r="807" spans="1:30" ht="12.7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</row>
    <row r="808" spans="1:30" ht="12.7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</row>
    <row r="809" spans="1:30" ht="12.7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</row>
    <row r="810" spans="1:30" ht="12.7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</row>
    <row r="811" spans="1:30" ht="12.7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</row>
    <row r="812" spans="1:30" ht="12.7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</row>
    <row r="813" spans="1:30" ht="12.7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</row>
    <row r="814" spans="1:30" ht="12.7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</row>
    <row r="815" spans="1:30" ht="12.7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</row>
    <row r="816" spans="1:30" ht="12.7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</row>
    <row r="817" spans="1:30" ht="12.7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</row>
    <row r="818" spans="1:30" ht="12.7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</row>
    <row r="819" spans="1:30" ht="12.7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</row>
    <row r="820" spans="1:30" ht="12.7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</row>
    <row r="821" spans="1:30" ht="12.7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</row>
    <row r="822" spans="1:30" ht="12.7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</row>
    <row r="823" spans="1:30" ht="12.7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</row>
    <row r="824" spans="1:30" ht="12.7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</row>
    <row r="825" spans="1:30" ht="12.7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</row>
    <row r="826" spans="1:30" ht="12.7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</row>
    <row r="827" spans="1:30" ht="12.7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</row>
    <row r="828" spans="1:30" ht="12.7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</row>
    <row r="829" spans="1:30" ht="12.7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</row>
    <row r="830" spans="1:30" ht="12.7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</row>
    <row r="831" spans="1:30" ht="12.7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</row>
    <row r="832" spans="1:30" ht="12.7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</row>
    <row r="833" spans="1:30" ht="12.7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</row>
    <row r="834" spans="1:30" ht="12.7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</row>
    <row r="835" spans="1:30" ht="12.7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</row>
    <row r="836" spans="1:30" ht="12.7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</row>
    <row r="837" spans="1:30" ht="12.7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</row>
    <row r="838" spans="1:30" ht="12.7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</row>
    <row r="839" spans="1:30" ht="12.7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</row>
    <row r="840" spans="1:30" ht="12.7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</row>
    <row r="841" spans="1:30" ht="12.7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</row>
    <row r="842" spans="1:30" ht="12.7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</row>
    <row r="843" spans="1:30" ht="12.7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</row>
    <row r="844" spans="1:30" ht="12.7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</row>
    <row r="845" spans="1:30" ht="12.7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</row>
    <row r="846" spans="1:30" ht="12.7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</row>
    <row r="847" spans="1:30" ht="12.7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</row>
    <row r="848" spans="1:30" ht="12.7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</row>
    <row r="849" spans="1:30" ht="12.7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</row>
    <row r="850" spans="1:30" ht="12.7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</row>
    <row r="851" spans="1:30" ht="12.7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</row>
    <row r="852" spans="1:30" ht="12.7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</row>
    <row r="853" spans="1:30" ht="12.7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</row>
    <row r="854" spans="1:30" ht="12.7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</row>
    <row r="855" spans="1:30" ht="12.7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</row>
    <row r="856" spans="1:30" ht="12.7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</row>
    <row r="857" spans="1:30" ht="12.7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</row>
    <row r="858" spans="1:30" ht="12.7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</row>
    <row r="859" spans="1:30" ht="12.7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</row>
    <row r="860" spans="1:30" ht="12.7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</row>
    <row r="861" spans="1:30" ht="12.7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</row>
    <row r="862" spans="1:30" ht="12.7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</row>
    <row r="863" spans="1:30" ht="12.7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</row>
    <row r="864" spans="1:30" ht="12.7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</row>
    <row r="865" spans="1:30" ht="12.7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</row>
    <row r="866" spans="1:30" ht="12.7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</row>
    <row r="867" spans="1:30" ht="12.7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</row>
    <row r="868" spans="1:30" ht="12.7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</row>
    <row r="869" spans="1:30" ht="12.7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</row>
    <row r="870" spans="1:30" ht="12.7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</row>
    <row r="871" spans="1:30" ht="12.7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</row>
    <row r="872" spans="1:30" ht="12.7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</row>
    <row r="873" spans="1:30" ht="12.7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</row>
    <row r="874" spans="1:30" ht="12.7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</row>
    <row r="875" spans="1:30" ht="12.7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</row>
    <row r="876" spans="1:30" ht="12.7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</row>
    <row r="877" spans="1:30" ht="12.7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</row>
    <row r="878" spans="1:30" ht="12.7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</row>
    <row r="879" spans="1:30" ht="12.7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</row>
    <row r="880" spans="1:30" ht="12.7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</row>
    <row r="881" spans="1:30" ht="12.7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</row>
    <row r="882" spans="1:30" ht="12.7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</row>
    <row r="883" spans="1:30" ht="12.7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</row>
    <row r="884" spans="1:30" ht="12.7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</row>
    <row r="885" spans="1:30" ht="12.7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</row>
    <row r="886" spans="1:30" ht="12.7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</row>
    <row r="887" spans="1:30" ht="12.7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</row>
    <row r="888" spans="1:30" ht="12.7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</row>
    <row r="889" spans="1:30" ht="12.7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</row>
    <row r="890" spans="1:30" ht="12.7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</row>
    <row r="891" spans="1:30" ht="12.7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</row>
    <row r="892" spans="1:30" ht="12.7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</row>
    <row r="893" spans="1:30" ht="12.7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</row>
    <row r="894" spans="1:30" ht="12.7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</row>
    <row r="895" spans="1:30" ht="12.7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</row>
    <row r="896" spans="1:30" ht="12.7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</row>
    <row r="897" spans="1:30" ht="12.7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</row>
    <row r="898" spans="1:30" ht="12.7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</row>
    <row r="899" spans="1:30" ht="12.7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</row>
    <row r="900" spans="1:30" ht="12.7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</row>
    <row r="901" spans="1:30" ht="12.7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</row>
    <row r="902" spans="1:30" ht="12.7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</row>
    <row r="903" spans="1:30" ht="12.7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</row>
    <row r="904" spans="1:30" ht="12.7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</row>
    <row r="905" spans="1:30" ht="12.7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</row>
    <row r="906" spans="1:30" ht="12.7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</row>
    <row r="907" spans="1:30" ht="12.7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</row>
    <row r="908" spans="1:30" ht="12.7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</row>
    <row r="909" spans="1:30" ht="12.7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</row>
    <row r="910" spans="1:30" ht="12.7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</row>
    <row r="911" spans="1:30" ht="12.7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</row>
    <row r="912" spans="1:30" ht="12.7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</row>
    <row r="913" spans="1:30" ht="12.7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</row>
    <row r="914" spans="1:30" ht="12.7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</row>
    <row r="915" spans="1:30" ht="12.7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</row>
    <row r="916" spans="1:30" ht="12.7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</row>
    <row r="917" spans="1:30" ht="12.7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</row>
    <row r="918" spans="1:30" ht="12.7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</row>
    <row r="919" spans="1:30" ht="12.7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</row>
    <row r="920" spans="1:30" ht="12.7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</row>
    <row r="921" spans="1:30" ht="12.7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</row>
    <row r="922" spans="1:30" ht="12.7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</row>
    <row r="923" spans="1:30" ht="12.7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</row>
    <row r="924" spans="1:30" ht="12.7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</row>
    <row r="925" spans="1:30" ht="12.7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</row>
    <row r="926" spans="1:30" ht="12.7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</row>
    <row r="927" spans="1:30" ht="12.7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</row>
    <row r="928" spans="1:30" ht="12.7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</row>
    <row r="929" spans="1:30" ht="12.7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</row>
    <row r="930" spans="1:30" ht="12.7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</row>
    <row r="931" spans="1:30" ht="12.7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</row>
    <row r="932" spans="1:30" ht="12.7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</row>
    <row r="933" spans="1:30" ht="12.7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</row>
    <row r="934" spans="1:30" ht="12.7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</row>
    <row r="935" spans="1:30" ht="12.7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</row>
    <row r="936" spans="1:30" ht="12.7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</row>
    <row r="937" spans="1:30" ht="12.7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</row>
    <row r="938" spans="1:30" ht="12.7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</row>
    <row r="939" spans="1:30" ht="12.7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</row>
    <row r="940" spans="1:30" ht="12.7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</row>
    <row r="941" spans="1:30" ht="12.7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</row>
    <row r="942" spans="1:30" ht="12.7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</row>
    <row r="943" spans="1:30" ht="12.7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</row>
    <row r="944" spans="1:30" ht="12.7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</row>
    <row r="945" spans="1:30" ht="12.7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</row>
    <row r="946" spans="1:30" ht="12.7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</row>
    <row r="947" spans="1:30" ht="12.7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</row>
    <row r="948" spans="1:30" ht="12.7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</row>
    <row r="949" spans="1:30" ht="12.7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</row>
    <row r="950" spans="1:30" ht="12.7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</row>
    <row r="951" spans="1:30" ht="12.7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</row>
    <row r="952" spans="1:30" ht="12.7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</row>
    <row r="953" spans="1:30" ht="12.7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</row>
    <row r="954" spans="1:30" ht="12.7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</row>
    <row r="955" spans="1:30" ht="12.7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</row>
    <row r="956" spans="1:30" ht="12.7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</row>
    <row r="957" spans="1:30" ht="12.7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</row>
    <row r="958" spans="1:30" ht="12.7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</row>
    <row r="959" spans="1:30" ht="12.7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</row>
    <row r="960" spans="1:30" ht="12.7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</row>
    <row r="961" spans="1:30" ht="12.7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</row>
    <row r="962" spans="1:30" ht="12.7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</row>
    <row r="963" spans="1:30" ht="12.7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</row>
    <row r="964" spans="1:30" ht="12.7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</row>
    <row r="965" spans="1:30" ht="12.7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</row>
    <row r="966" spans="1:30" ht="12.7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</row>
    <row r="967" spans="1:30" ht="12.7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</row>
    <row r="968" spans="1:30" ht="12.7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</row>
    <row r="969" spans="1:30" ht="12.7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</row>
    <row r="970" spans="1:30" ht="12.7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</row>
    <row r="971" spans="1:30" ht="12.7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</row>
    <row r="972" spans="1:30" ht="12.7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</row>
    <row r="973" spans="1:30" ht="12.7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</row>
    <row r="974" spans="1:30" ht="12.7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</row>
    <row r="975" spans="1:30" ht="12.7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</row>
    <row r="976" spans="1:30" ht="12.7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</row>
    <row r="977" spans="1:30" ht="12.7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</row>
    <row r="978" spans="1:30" ht="12.7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</row>
    <row r="979" spans="1:30" ht="12.7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</row>
    <row r="980" spans="1:30" ht="12.7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</row>
    <row r="981" spans="1:30" ht="12.7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</row>
    <row r="982" spans="1:30" ht="12.7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</row>
    <row r="983" spans="1:30" ht="12.7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</row>
    <row r="984" spans="1:30" ht="12.7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</row>
    <row r="985" spans="1:30" ht="12.7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</row>
    <row r="986" spans="1:30" ht="12.7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</row>
    <row r="987" spans="1:30" ht="12.7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</row>
    <row r="988" spans="1:30" ht="12.7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</row>
    <row r="989" spans="1:30" ht="12.7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</row>
    <row r="990" spans="1:30" ht="12.7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</row>
    <row r="991" spans="1:30" ht="12.7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</row>
    <row r="992" spans="1:30" ht="12.7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</row>
    <row r="993" spans="1:30" ht="12.7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</row>
    <row r="994" spans="1:30" ht="12.7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</row>
    <row r="995" spans="1:30" ht="12.7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</row>
    <row r="996" spans="1:30" ht="12.7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</row>
    <row r="997" spans="1:30" ht="12.7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</row>
    <row r="998" spans="1:30" ht="12.7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</row>
    <row r="999" spans="1:30" ht="12.75" customHeight="1" x14ac:dyDescent="0.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</row>
    <row r="1000" spans="1:30" ht="12.75" customHeight="1" x14ac:dyDescent="0.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</row>
  </sheetData>
  <sheetProtection algorithmName="SHA-1" hashValue="75ZIqcX7wS6WcJuambrnkVoMAvQ=" saltValue="JX+fTZPGBd89xh1FfZT3rQ==" spinCount="100000" sheet="1" objects="1" scenarios="1"/>
  <mergeCells count="31">
    <mergeCell ref="A1:D1"/>
    <mergeCell ref="A2:D2"/>
    <mergeCell ref="A7:A8"/>
    <mergeCell ref="B7:B8"/>
    <mergeCell ref="D7:L7"/>
    <mergeCell ref="R7:R8"/>
    <mergeCell ref="D136:J136"/>
    <mergeCell ref="D137:J137"/>
    <mergeCell ref="D138:J138"/>
    <mergeCell ref="D139:J139"/>
    <mergeCell ref="N7:P7"/>
    <mergeCell ref="D132:J132"/>
    <mergeCell ref="D133:J133"/>
    <mergeCell ref="D134:J134"/>
    <mergeCell ref="D135:J135"/>
    <mergeCell ref="D140:J140"/>
    <mergeCell ref="D141:J141"/>
    <mergeCell ref="D142:J142"/>
    <mergeCell ref="D143:J143"/>
    <mergeCell ref="D144:J144"/>
    <mergeCell ref="D145:J145"/>
    <mergeCell ref="D146:J146"/>
    <mergeCell ref="B155:R155"/>
    <mergeCell ref="A158:J158"/>
    <mergeCell ref="B152:U152"/>
    <mergeCell ref="B153:U153"/>
    <mergeCell ref="D147:J147"/>
    <mergeCell ref="D148:J148"/>
    <mergeCell ref="D149:J149"/>
    <mergeCell ref="D150:J150"/>
    <mergeCell ref="D151:J151"/>
  </mergeCells>
  <conditionalFormatting sqref="B133:B144">
    <cfRule type="containsText" dxfId="23" priority="5" operator="containsText" text="OK">
      <formula>NOT(ISERROR(SEARCH(("OK"),(B133))))</formula>
    </cfRule>
    <cfRule type="containsText" dxfId="22" priority="6" operator="containsText" text="Molimo objasniti razliku između ostvarenog i planiranog">
      <formula>NOT(ISERROR(SEARCH(("Molimo objasniti razliku između ostvarenog i planiranog"),(B133))))</formula>
    </cfRule>
  </conditionalFormatting>
  <conditionalFormatting sqref="B146:B151">
    <cfRule type="containsText" dxfId="21" priority="1" operator="containsText" text="OK">
      <formula>NOT(ISERROR(SEARCH(("OK"),(B146))))</formula>
    </cfRule>
    <cfRule type="containsText" dxfId="20" priority="2" operator="containsText" text="Molimo objasniti razliku između ostvarenog i planiranog">
      <formula>NOT(ISERROR(SEARCH(("Molimo objasniti razliku između ostvarenog i planiranog"),(B146))))</formula>
    </cfRule>
  </conditionalFormatting>
  <pageMargins left="0.7" right="0.7" top="0.75" bottom="0.75" header="0.3" footer="0.3"/>
  <customProperties>
    <customPr name="OrphanNamesChecke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114A-E23C-40D0-A5B8-0BA124F73F06}">
  <sheetPr>
    <tabColor theme="4"/>
  </sheetPr>
  <dimension ref="A1:AC1000"/>
  <sheetViews>
    <sheetView workbookViewId="0">
      <pane ySplit="8" topLeftCell="A9" activePane="bottomLeft" state="frozen"/>
      <selection pane="bottomLeft" activeCell="B14" sqref="B14"/>
    </sheetView>
  </sheetViews>
  <sheetFormatPr defaultColWidth="12.54296875" defaultRowHeight="12.5" x14ac:dyDescent="0.25"/>
  <cols>
    <col min="1" max="1" width="66.26953125" style="25" customWidth="1"/>
    <col min="2" max="2" width="23.1796875" style="25" customWidth="1"/>
    <col min="3" max="3" width="25.1796875" style="25" customWidth="1"/>
    <col min="4" max="6" width="15.453125" style="25" customWidth="1"/>
    <col min="7" max="7" width="17.81640625" style="25" customWidth="1"/>
    <col min="8" max="8" width="15.7265625" style="25" customWidth="1"/>
    <col min="9" max="9" width="15.453125" style="25" customWidth="1"/>
    <col min="10" max="10" width="15.7265625" style="25" customWidth="1"/>
    <col min="11" max="11" width="1.26953125" style="25" customWidth="1"/>
    <col min="12" max="12" width="15.453125" style="25" customWidth="1"/>
    <col min="13" max="14" width="15.7265625" style="25" customWidth="1"/>
    <col min="15" max="15" width="1.26953125" style="25" customWidth="1"/>
    <col min="16" max="16" width="19.81640625" style="25" customWidth="1"/>
    <col min="17" max="29" width="9.1796875" style="25" customWidth="1"/>
    <col min="30" max="16384" width="12.54296875" style="25"/>
  </cols>
  <sheetData>
    <row r="1" spans="1:29" ht="14.25" customHeight="1" x14ac:dyDescent="0.35">
      <c r="A1" s="370" t="s">
        <v>30</v>
      </c>
      <c r="B1" s="336"/>
      <c r="C1" s="336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4.25" customHeight="1" x14ac:dyDescent="0.35">
      <c r="A2" s="371" t="str">
        <f>REPT('[2]Informacije o klubu'!B1,1)</f>
        <v/>
      </c>
      <c r="B2" s="347"/>
      <c r="C2" s="372"/>
      <c r="D2" s="28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4.25" customHeight="1" x14ac:dyDescent="0.3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32.25" customHeight="1" x14ac:dyDescent="0.35">
      <c r="A4" s="373" t="s">
        <v>233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137"/>
      <c r="P4" s="13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4.25" customHeight="1" x14ac:dyDescent="0.35">
      <c r="A5" s="30" t="s">
        <v>234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32"/>
      <c r="R5" s="32"/>
      <c r="S5" s="32"/>
      <c r="T5" s="32"/>
      <c r="U5" s="27"/>
      <c r="V5" s="27"/>
      <c r="W5" s="27"/>
      <c r="X5" s="27"/>
      <c r="Y5" s="27"/>
      <c r="Z5" s="27"/>
      <c r="AA5" s="27"/>
      <c r="AB5" s="27"/>
      <c r="AC5" s="27"/>
    </row>
    <row r="6" spans="1:29" ht="14.25" customHeight="1" x14ac:dyDescent="0.3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32"/>
      <c r="R6" s="32"/>
      <c r="S6" s="32"/>
      <c r="T6" s="32"/>
      <c r="U6" s="27"/>
      <c r="V6" s="27"/>
      <c r="W6" s="27"/>
      <c r="X6" s="27"/>
      <c r="Y6" s="27"/>
      <c r="Z6" s="27"/>
      <c r="AA6" s="27"/>
      <c r="AB6" s="27"/>
      <c r="AC6" s="27"/>
    </row>
    <row r="7" spans="1:29" ht="27.75" customHeight="1" x14ac:dyDescent="0.35">
      <c r="A7" s="242" t="s">
        <v>34</v>
      </c>
      <c r="B7" s="362" t="s">
        <v>235</v>
      </c>
      <c r="C7" s="374" t="s">
        <v>236</v>
      </c>
      <c r="D7" s="347"/>
      <c r="E7" s="347"/>
      <c r="F7" s="347"/>
      <c r="G7" s="347"/>
      <c r="H7" s="347"/>
      <c r="I7" s="347"/>
      <c r="J7" s="372"/>
      <c r="K7" s="243"/>
      <c r="L7" s="375" t="s">
        <v>237</v>
      </c>
      <c r="M7" s="347"/>
      <c r="N7" s="372"/>
      <c r="O7" s="138"/>
      <c r="P7" s="368" t="s">
        <v>308</v>
      </c>
      <c r="Q7" s="32"/>
      <c r="R7" s="32"/>
      <c r="S7" s="32"/>
      <c r="T7" s="32"/>
      <c r="U7" s="27"/>
      <c r="V7" s="27"/>
      <c r="W7" s="27"/>
      <c r="X7" s="27"/>
      <c r="Y7" s="27"/>
      <c r="Z7" s="27"/>
      <c r="AA7" s="27"/>
      <c r="AB7" s="27"/>
      <c r="AC7" s="27"/>
    </row>
    <row r="8" spans="1:29" ht="48" x14ac:dyDescent="0.35">
      <c r="A8" s="244"/>
      <c r="B8" s="361"/>
      <c r="C8" s="179" t="s">
        <v>309</v>
      </c>
      <c r="D8" s="33" t="s">
        <v>310</v>
      </c>
      <c r="E8" s="179" t="s">
        <v>311</v>
      </c>
      <c r="F8" s="33" t="s">
        <v>312</v>
      </c>
      <c r="G8" s="139" t="s">
        <v>313</v>
      </c>
      <c r="H8" s="33" t="s">
        <v>314</v>
      </c>
      <c r="I8" s="33" t="s">
        <v>315</v>
      </c>
      <c r="J8" s="34" t="s">
        <v>316</v>
      </c>
      <c r="K8" s="168"/>
      <c r="L8" s="33" t="s">
        <v>317</v>
      </c>
      <c r="M8" s="33" t="s">
        <v>318</v>
      </c>
      <c r="N8" s="34" t="s">
        <v>319</v>
      </c>
      <c r="O8" s="140"/>
      <c r="P8" s="345"/>
      <c r="Q8" s="32"/>
      <c r="R8" s="32"/>
      <c r="S8" s="32"/>
      <c r="T8" s="32"/>
      <c r="U8" s="27"/>
      <c r="V8" s="27"/>
      <c r="W8" s="27"/>
      <c r="X8" s="27"/>
      <c r="Y8" s="27"/>
      <c r="Z8" s="27"/>
      <c r="AA8" s="27"/>
      <c r="AB8" s="27"/>
      <c r="AC8" s="27"/>
    </row>
    <row r="9" spans="1:29" ht="15" customHeight="1" x14ac:dyDescent="0.35">
      <c r="A9" s="245" t="s">
        <v>246</v>
      </c>
      <c r="B9" s="321"/>
      <c r="C9" s="321"/>
      <c r="D9" s="165"/>
      <c r="E9" s="321"/>
      <c r="F9" s="165"/>
      <c r="G9" s="165"/>
      <c r="H9" s="165"/>
      <c r="I9" s="166"/>
      <c r="J9" s="166"/>
      <c r="K9" s="141"/>
      <c r="L9" s="165"/>
      <c r="M9" s="165"/>
      <c r="N9" s="165"/>
      <c r="O9" s="165"/>
      <c r="P9" s="165"/>
      <c r="Q9" s="32"/>
      <c r="R9" s="32"/>
      <c r="S9" s="32"/>
      <c r="T9" s="32"/>
      <c r="U9" s="27"/>
      <c r="V9" s="27"/>
      <c r="W9" s="27"/>
      <c r="X9" s="27"/>
      <c r="Y9" s="27"/>
      <c r="Z9" s="27"/>
      <c r="AA9" s="27"/>
      <c r="AB9" s="27"/>
      <c r="AC9" s="27"/>
    </row>
    <row r="10" spans="1:29" ht="15" customHeight="1" x14ac:dyDescent="0.35">
      <c r="A10" s="246" t="s">
        <v>247</v>
      </c>
      <c r="B10" s="321">
        <f>'Plan novčani tok'!B10</f>
        <v>0</v>
      </c>
      <c r="C10" s="321">
        <f>'Plan novčani tok'!C10</f>
        <v>0</v>
      </c>
      <c r="D10" s="165"/>
      <c r="E10" s="321">
        <f>'Plan novčani tok'!D10</f>
        <v>0</v>
      </c>
      <c r="F10" s="165"/>
      <c r="G10" s="165">
        <f t="shared" ref="G10:G19" si="0">+D10+F10</f>
        <v>0</v>
      </c>
      <c r="H10" s="165">
        <f>'Plan novčani tok'!E10</f>
        <v>0</v>
      </c>
      <c r="I10" s="165">
        <f>'Plan novčani tok'!F10</f>
        <v>0</v>
      </c>
      <c r="J10" s="165">
        <f>SUM(I10,H10,E10,C10)</f>
        <v>0</v>
      </c>
      <c r="K10" s="141"/>
      <c r="L10" s="165">
        <f>'Plan novčani tok'!I10</f>
        <v>0</v>
      </c>
      <c r="M10" s="165">
        <f>'Plan novčani tok'!J10</f>
        <v>0</v>
      </c>
      <c r="N10" s="165">
        <f t="shared" ref="N10:N20" si="1">SUM(L10,M10)</f>
        <v>0</v>
      </c>
      <c r="O10" s="165"/>
      <c r="P10" s="165">
        <f t="shared" ref="P10:P20" si="2">SUM(J10,N10)</f>
        <v>0</v>
      </c>
      <c r="Q10" s="32"/>
      <c r="R10" s="32"/>
      <c r="S10" s="32"/>
      <c r="T10" s="32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" customHeight="1" x14ac:dyDescent="0.35">
      <c r="A11" s="246" t="s">
        <v>248</v>
      </c>
      <c r="B11" s="321">
        <f>'Plan novčani tok'!B11</f>
        <v>0</v>
      </c>
      <c r="C11" s="321">
        <f>'Plan novčani tok'!C11</f>
        <v>0</v>
      </c>
      <c r="D11" s="165"/>
      <c r="E11" s="321">
        <f>'Plan novčani tok'!D11</f>
        <v>0</v>
      </c>
      <c r="F11" s="165"/>
      <c r="G11" s="165">
        <f t="shared" si="0"/>
        <v>0</v>
      </c>
      <c r="H11" s="165">
        <f>'Plan novčani tok'!E11</f>
        <v>0</v>
      </c>
      <c r="I11" s="165">
        <f>'Plan novčani tok'!F11</f>
        <v>0</v>
      </c>
      <c r="J11" s="165">
        <f t="shared" ref="J11:J19" si="3">SUM(I11,H11,E11,C11)</f>
        <v>0</v>
      </c>
      <c r="K11" s="141"/>
      <c r="L11" s="165">
        <f>'Plan novčani tok'!I11</f>
        <v>0</v>
      </c>
      <c r="M11" s="165">
        <f>'Plan novčani tok'!J11</f>
        <v>0</v>
      </c>
      <c r="N11" s="165">
        <f t="shared" si="1"/>
        <v>0</v>
      </c>
      <c r="O11" s="165"/>
      <c r="P11" s="165">
        <f t="shared" si="2"/>
        <v>0</v>
      </c>
      <c r="Q11" s="32"/>
      <c r="R11" s="32"/>
      <c r="S11" s="32"/>
      <c r="T11" s="32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" customHeight="1" x14ac:dyDescent="0.35">
      <c r="A12" s="246" t="s">
        <v>249</v>
      </c>
      <c r="B12" s="321">
        <f>'Plan novčani tok'!B12</f>
        <v>0</v>
      </c>
      <c r="C12" s="321">
        <f>'Plan novčani tok'!C12</f>
        <v>0</v>
      </c>
      <c r="D12" s="165"/>
      <c r="E12" s="321">
        <f>'Plan novčani tok'!D12</f>
        <v>0</v>
      </c>
      <c r="F12" s="165"/>
      <c r="G12" s="165">
        <f t="shared" si="0"/>
        <v>0</v>
      </c>
      <c r="H12" s="165">
        <f>'Plan novčani tok'!E12</f>
        <v>0</v>
      </c>
      <c r="I12" s="165">
        <f>'Plan novčani tok'!F12</f>
        <v>0</v>
      </c>
      <c r="J12" s="165">
        <f t="shared" si="3"/>
        <v>0</v>
      </c>
      <c r="K12" s="141"/>
      <c r="L12" s="165">
        <f>'Plan novčani tok'!I12</f>
        <v>0</v>
      </c>
      <c r="M12" s="165">
        <f>'Plan novčani tok'!J12</f>
        <v>0</v>
      </c>
      <c r="N12" s="165">
        <f t="shared" si="1"/>
        <v>0</v>
      </c>
      <c r="O12" s="165"/>
      <c r="P12" s="165">
        <f t="shared" si="2"/>
        <v>0</v>
      </c>
      <c r="Q12" s="32"/>
      <c r="R12" s="32"/>
      <c r="S12" s="32"/>
      <c r="T12" s="32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" customHeight="1" x14ac:dyDescent="0.35">
      <c r="A13" s="246" t="s">
        <v>250</v>
      </c>
      <c r="B13" s="321">
        <f>'Plan novčani tok'!B13</f>
        <v>0</v>
      </c>
      <c r="C13" s="321">
        <f>'Plan novčani tok'!C13</f>
        <v>0</v>
      </c>
      <c r="D13" s="165"/>
      <c r="E13" s="321">
        <f>'Plan novčani tok'!D13</f>
        <v>0</v>
      </c>
      <c r="F13" s="165"/>
      <c r="G13" s="165">
        <f t="shared" si="0"/>
        <v>0</v>
      </c>
      <c r="H13" s="165">
        <f>'Plan novčani tok'!E13</f>
        <v>0</v>
      </c>
      <c r="I13" s="165">
        <f>'Plan novčani tok'!F13</f>
        <v>0</v>
      </c>
      <c r="J13" s="165">
        <f t="shared" si="3"/>
        <v>0</v>
      </c>
      <c r="K13" s="141"/>
      <c r="L13" s="165">
        <f>'Plan novčani tok'!I13</f>
        <v>0</v>
      </c>
      <c r="M13" s="165">
        <f>'Plan novčani tok'!J13</f>
        <v>0</v>
      </c>
      <c r="N13" s="165">
        <f t="shared" si="1"/>
        <v>0</v>
      </c>
      <c r="O13" s="165"/>
      <c r="P13" s="165">
        <f t="shared" si="2"/>
        <v>0</v>
      </c>
      <c r="Q13" s="32"/>
      <c r="R13" s="32"/>
      <c r="S13" s="32"/>
      <c r="T13" s="32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" customHeight="1" x14ac:dyDescent="0.35">
      <c r="A14" s="246" t="s">
        <v>251</v>
      </c>
      <c r="B14" s="321">
        <f>'Plan novčani tok'!B14</f>
        <v>0</v>
      </c>
      <c r="C14" s="321">
        <f>'Plan novčani tok'!C14</f>
        <v>0</v>
      </c>
      <c r="D14" s="165"/>
      <c r="E14" s="321">
        <f>'Plan novčani tok'!D14</f>
        <v>0</v>
      </c>
      <c r="F14" s="165"/>
      <c r="G14" s="165">
        <f t="shared" si="0"/>
        <v>0</v>
      </c>
      <c r="H14" s="165">
        <f>'Plan novčani tok'!E14</f>
        <v>0</v>
      </c>
      <c r="I14" s="165">
        <f>'Plan novčani tok'!F14</f>
        <v>0</v>
      </c>
      <c r="J14" s="165">
        <f t="shared" si="3"/>
        <v>0</v>
      </c>
      <c r="K14" s="141"/>
      <c r="L14" s="165">
        <f>'Plan novčani tok'!I14</f>
        <v>0</v>
      </c>
      <c r="M14" s="165">
        <f>'Plan novčani tok'!J14</f>
        <v>0</v>
      </c>
      <c r="N14" s="165">
        <f t="shared" si="1"/>
        <v>0</v>
      </c>
      <c r="O14" s="165"/>
      <c r="P14" s="165">
        <f t="shared" si="2"/>
        <v>0</v>
      </c>
      <c r="Q14" s="32"/>
      <c r="R14" s="32"/>
      <c r="S14" s="32"/>
      <c r="T14" s="32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" customHeight="1" x14ac:dyDescent="0.35">
      <c r="A15" s="246" t="s">
        <v>252</v>
      </c>
      <c r="B15" s="321">
        <f>'Plan novčani tok'!B15</f>
        <v>0</v>
      </c>
      <c r="C15" s="321">
        <f>'Plan novčani tok'!C15</f>
        <v>0</v>
      </c>
      <c r="D15" s="165"/>
      <c r="E15" s="321">
        <f>'Plan novčani tok'!D15</f>
        <v>0</v>
      </c>
      <c r="F15" s="165"/>
      <c r="G15" s="165">
        <f t="shared" si="0"/>
        <v>0</v>
      </c>
      <c r="H15" s="165">
        <f>'Plan novčani tok'!E15</f>
        <v>0</v>
      </c>
      <c r="I15" s="165">
        <f>'Plan novčani tok'!F15</f>
        <v>0</v>
      </c>
      <c r="J15" s="165">
        <f t="shared" si="3"/>
        <v>0</v>
      </c>
      <c r="K15" s="141"/>
      <c r="L15" s="165">
        <f>'Plan novčani tok'!I15</f>
        <v>0</v>
      </c>
      <c r="M15" s="165">
        <f>'Plan novčani tok'!J15</f>
        <v>0</v>
      </c>
      <c r="N15" s="165">
        <f t="shared" si="1"/>
        <v>0</v>
      </c>
      <c r="O15" s="165"/>
      <c r="P15" s="165">
        <f t="shared" si="2"/>
        <v>0</v>
      </c>
      <c r="Q15" s="32"/>
      <c r="R15" s="32"/>
      <c r="S15" s="32"/>
      <c r="T15" s="32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4.25" customHeight="1" x14ac:dyDescent="0.35">
      <c r="A16" s="247" t="s">
        <v>253</v>
      </c>
      <c r="B16" s="321">
        <f>'Plan novčani tok'!B16</f>
        <v>0</v>
      </c>
      <c r="C16" s="321">
        <f>'Plan novčani tok'!C16</f>
        <v>0</v>
      </c>
      <c r="D16" s="165"/>
      <c r="E16" s="321">
        <f>'Plan novčani tok'!D16</f>
        <v>0</v>
      </c>
      <c r="F16" s="165"/>
      <c r="G16" s="165">
        <f t="shared" si="0"/>
        <v>0</v>
      </c>
      <c r="H16" s="165">
        <f>'Plan novčani tok'!E16</f>
        <v>0</v>
      </c>
      <c r="I16" s="165">
        <f>'Plan novčani tok'!F16</f>
        <v>0</v>
      </c>
      <c r="J16" s="165">
        <f t="shared" si="3"/>
        <v>0</v>
      </c>
      <c r="K16" s="141"/>
      <c r="L16" s="165">
        <f>'Plan novčani tok'!I16</f>
        <v>0</v>
      </c>
      <c r="M16" s="165">
        <f>'Plan novčani tok'!J16</f>
        <v>0</v>
      </c>
      <c r="N16" s="165">
        <f t="shared" si="1"/>
        <v>0</v>
      </c>
      <c r="O16" s="165"/>
      <c r="P16" s="165">
        <f t="shared" si="2"/>
        <v>0</v>
      </c>
      <c r="Q16" s="32"/>
      <c r="R16" s="32"/>
      <c r="S16" s="32"/>
      <c r="T16" s="32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4.25" customHeight="1" x14ac:dyDescent="0.35">
      <c r="A17" s="247" t="s">
        <v>254</v>
      </c>
      <c r="B17" s="321">
        <f>'Plan novčani tok'!B17</f>
        <v>0</v>
      </c>
      <c r="C17" s="321">
        <f>'Plan novčani tok'!C17</f>
        <v>0</v>
      </c>
      <c r="D17" s="165"/>
      <c r="E17" s="321">
        <f>'Plan novčani tok'!D17</f>
        <v>0</v>
      </c>
      <c r="F17" s="165"/>
      <c r="G17" s="165">
        <f t="shared" si="0"/>
        <v>0</v>
      </c>
      <c r="H17" s="165">
        <f>'Plan novčani tok'!E17</f>
        <v>0</v>
      </c>
      <c r="I17" s="165">
        <f>'Plan novčani tok'!F17</f>
        <v>0</v>
      </c>
      <c r="J17" s="165">
        <f t="shared" si="3"/>
        <v>0</v>
      </c>
      <c r="K17" s="141"/>
      <c r="L17" s="165">
        <f>'Plan novčani tok'!I17</f>
        <v>0</v>
      </c>
      <c r="M17" s="165">
        <f>'Plan novčani tok'!J17</f>
        <v>0</v>
      </c>
      <c r="N17" s="165">
        <f t="shared" si="1"/>
        <v>0</v>
      </c>
      <c r="O17" s="165"/>
      <c r="P17" s="165">
        <f t="shared" si="2"/>
        <v>0</v>
      </c>
      <c r="Q17" s="32"/>
      <c r="R17" s="32"/>
      <c r="S17" s="32"/>
      <c r="T17" s="32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4.25" customHeight="1" x14ac:dyDescent="0.35">
      <c r="A18" s="247" t="s">
        <v>255</v>
      </c>
      <c r="B18" s="321">
        <f>'Plan novčani tok'!B18</f>
        <v>0</v>
      </c>
      <c r="C18" s="321">
        <f>'Plan novčani tok'!C18</f>
        <v>0</v>
      </c>
      <c r="D18" s="165"/>
      <c r="E18" s="321">
        <f>'Plan novčani tok'!D18</f>
        <v>0</v>
      </c>
      <c r="F18" s="165"/>
      <c r="G18" s="165">
        <f t="shared" si="0"/>
        <v>0</v>
      </c>
      <c r="H18" s="165">
        <f>'Plan novčani tok'!E18</f>
        <v>0</v>
      </c>
      <c r="I18" s="165">
        <f>'Plan novčani tok'!F18</f>
        <v>0</v>
      </c>
      <c r="J18" s="165">
        <f t="shared" si="3"/>
        <v>0</v>
      </c>
      <c r="K18" s="141"/>
      <c r="L18" s="165">
        <f>'Plan novčani tok'!I18</f>
        <v>0</v>
      </c>
      <c r="M18" s="165">
        <f>'Plan novčani tok'!J18</f>
        <v>0</v>
      </c>
      <c r="N18" s="165">
        <f t="shared" si="1"/>
        <v>0</v>
      </c>
      <c r="O18" s="165"/>
      <c r="P18" s="165">
        <f t="shared" si="2"/>
        <v>0</v>
      </c>
      <c r="Q18" s="32"/>
      <c r="R18" s="32"/>
      <c r="S18" s="32"/>
      <c r="T18" s="32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4.25" customHeight="1" x14ac:dyDescent="0.35">
      <c r="A19" s="247" t="s">
        <v>256</v>
      </c>
      <c r="B19" s="321">
        <f>'Plan novčani tok'!B19</f>
        <v>0</v>
      </c>
      <c r="C19" s="321">
        <f>'Plan novčani tok'!C19</f>
        <v>0</v>
      </c>
      <c r="D19" s="165"/>
      <c r="E19" s="321">
        <f>'Plan novčani tok'!D19</f>
        <v>0</v>
      </c>
      <c r="F19" s="165"/>
      <c r="G19" s="165">
        <f t="shared" si="0"/>
        <v>0</v>
      </c>
      <c r="H19" s="165">
        <f>'Plan novčani tok'!E19</f>
        <v>0</v>
      </c>
      <c r="I19" s="165">
        <f>'Plan novčani tok'!F19</f>
        <v>0</v>
      </c>
      <c r="J19" s="165">
        <f t="shared" si="3"/>
        <v>0</v>
      </c>
      <c r="K19" s="141"/>
      <c r="L19" s="165">
        <f>'Plan novčani tok'!I19</f>
        <v>0</v>
      </c>
      <c r="M19" s="165">
        <f>'Plan novčani tok'!J19</f>
        <v>0</v>
      </c>
      <c r="N19" s="165">
        <f t="shared" si="1"/>
        <v>0</v>
      </c>
      <c r="O19" s="165"/>
      <c r="P19" s="165">
        <f t="shared" si="2"/>
        <v>0</v>
      </c>
      <c r="Q19" s="32"/>
      <c r="R19" s="32"/>
      <c r="S19" s="32"/>
      <c r="T19" s="32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4.25" customHeight="1" x14ac:dyDescent="0.35">
      <c r="A20" s="248"/>
      <c r="B20" s="322"/>
      <c r="C20" s="322"/>
      <c r="D20" s="249"/>
      <c r="E20" s="322"/>
      <c r="F20" s="249"/>
      <c r="G20" s="249"/>
      <c r="H20" s="249"/>
      <c r="I20" s="165"/>
      <c r="J20" s="165"/>
      <c r="K20" s="141"/>
      <c r="L20" s="249"/>
      <c r="M20" s="249"/>
      <c r="N20" s="165">
        <f t="shared" si="1"/>
        <v>0</v>
      </c>
      <c r="O20" s="165"/>
      <c r="P20" s="165">
        <f t="shared" si="2"/>
        <v>0</v>
      </c>
      <c r="Q20" s="32"/>
      <c r="R20" s="32"/>
      <c r="S20" s="32"/>
      <c r="T20" s="32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" customHeight="1" x14ac:dyDescent="0.35">
      <c r="A21" s="142" t="s">
        <v>257</v>
      </c>
      <c r="B21" s="323">
        <f t="shared" ref="B21:F21" si="4">SUM(B10:B19)</f>
        <v>0</v>
      </c>
      <c r="C21" s="323">
        <f t="shared" si="4"/>
        <v>0</v>
      </c>
      <c r="D21" s="143">
        <f t="shared" si="4"/>
        <v>0</v>
      </c>
      <c r="E21" s="323">
        <f t="shared" si="4"/>
        <v>0</v>
      </c>
      <c r="F21" s="143">
        <f t="shared" si="4"/>
        <v>0</v>
      </c>
      <c r="G21" s="143">
        <f>+D21+F21</f>
        <v>0</v>
      </c>
      <c r="H21" s="143">
        <f t="shared" ref="H21:J21" si="5">SUM(H10:H19)</f>
        <v>0</v>
      </c>
      <c r="I21" s="143">
        <f t="shared" si="5"/>
        <v>0</v>
      </c>
      <c r="J21" s="143">
        <f t="shared" si="5"/>
        <v>0</v>
      </c>
      <c r="K21" s="141"/>
      <c r="L21" s="143">
        <f t="shared" ref="L21:N21" si="6">SUM(L10:L19)</f>
        <v>0</v>
      </c>
      <c r="M21" s="143">
        <f t="shared" si="6"/>
        <v>0</v>
      </c>
      <c r="N21" s="143">
        <f t="shared" si="6"/>
        <v>0</v>
      </c>
      <c r="O21" s="165"/>
      <c r="P21" s="143">
        <f>SUM(P10:P19)</f>
        <v>0</v>
      </c>
      <c r="Q21" s="32"/>
      <c r="R21" s="32"/>
      <c r="S21" s="32"/>
      <c r="T21" s="32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4.25" customHeight="1" x14ac:dyDescent="0.35">
      <c r="A22" s="248"/>
      <c r="B22" s="324"/>
      <c r="C22" s="324"/>
      <c r="D22" s="166"/>
      <c r="E22" s="324"/>
      <c r="F22" s="166"/>
      <c r="G22" s="166"/>
      <c r="H22" s="166"/>
      <c r="I22" s="165"/>
      <c r="J22" s="165"/>
      <c r="K22" s="141"/>
      <c r="L22" s="166"/>
      <c r="M22" s="166"/>
      <c r="N22" s="166"/>
      <c r="O22" s="165"/>
      <c r="P22" s="166"/>
      <c r="Q22" s="32"/>
      <c r="R22" s="32"/>
      <c r="S22" s="32"/>
      <c r="T22" s="32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" customHeight="1" x14ac:dyDescent="0.35">
      <c r="A23" s="245" t="s">
        <v>258</v>
      </c>
      <c r="B23" s="321"/>
      <c r="C23" s="321"/>
      <c r="D23" s="165"/>
      <c r="E23" s="321"/>
      <c r="F23" s="165"/>
      <c r="G23" s="165"/>
      <c r="H23" s="165"/>
      <c r="I23" s="165"/>
      <c r="J23" s="165"/>
      <c r="K23" s="141"/>
      <c r="L23" s="165"/>
      <c r="M23" s="165"/>
      <c r="N23" s="165"/>
      <c r="O23" s="165"/>
      <c r="P23" s="165"/>
      <c r="Q23" s="32"/>
      <c r="R23" s="32"/>
      <c r="S23" s="32"/>
      <c r="T23" s="32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" customHeight="1" x14ac:dyDescent="0.35">
      <c r="A24" s="247" t="s">
        <v>259</v>
      </c>
      <c r="B24" s="321">
        <f>'Plan novčani tok'!B24</f>
        <v>0</v>
      </c>
      <c r="C24" s="321">
        <f>'Plan novčani tok'!C24</f>
        <v>0</v>
      </c>
      <c r="D24" s="165"/>
      <c r="E24" s="321">
        <f>'Plan novčani tok'!D24</f>
        <v>0</v>
      </c>
      <c r="F24" s="165"/>
      <c r="G24" s="165">
        <f t="shared" ref="G24:G29" si="7">+D24+F24</f>
        <v>0</v>
      </c>
      <c r="H24" s="165">
        <f>'Plan novčani tok'!E24</f>
        <v>0</v>
      </c>
      <c r="I24" s="165">
        <f>'Plan novčani tok'!F24</f>
        <v>0</v>
      </c>
      <c r="J24" s="165">
        <f t="shared" ref="J24:J29" si="8">SUM(I24,H24,E24,C24)</f>
        <v>0</v>
      </c>
      <c r="K24" s="141"/>
      <c r="L24" s="165">
        <f>'Plan novčani tok'!I24</f>
        <v>0</v>
      </c>
      <c r="M24" s="165">
        <f>'Plan novčani tok'!J24</f>
        <v>0</v>
      </c>
      <c r="N24" s="165">
        <f t="shared" ref="N24:N29" si="9">SUM(L24,M24)</f>
        <v>0</v>
      </c>
      <c r="O24" s="165"/>
      <c r="P24" s="165">
        <f t="shared" ref="P24:P29" si="10">SUM(J24,N24)</f>
        <v>0</v>
      </c>
      <c r="Q24" s="32"/>
      <c r="R24" s="32"/>
      <c r="S24" s="32"/>
      <c r="T24" s="32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" customHeight="1" x14ac:dyDescent="0.35">
      <c r="A25" s="247" t="s">
        <v>260</v>
      </c>
      <c r="B25" s="321">
        <f>'Plan novčani tok'!B25</f>
        <v>0</v>
      </c>
      <c r="C25" s="321">
        <f>'Plan novčani tok'!C25</f>
        <v>0</v>
      </c>
      <c r="D25" s="165"/>
      <c r="E25" s="321">
        <f>'Plan novčani tok'!D25</f>
        <v>0</v>
      </c>
      <c r="F25" s="165"/>
      <c r="G25" s="165">
        <f t="shared" si="7"/>
        <v>0</v>
      </c>
      <c r="H25" s="165">
        <f>'Plan novčani tok'!E25</f>
        <v>0</v>
      </c>
      <c r="I25" s="165">
        <f>'Plan novčani tok'!F25</f>
        <v>0</v>
      </c>
      <c r="J25" s="165">
        <f t="shared" si="8"/>
        <v>0</v>
      </c>
      <c r="K25" s="141"/>
      <c r="L25" s="165">
        <f>'Plan novčani tok'!I25</f>
        <v>0</v>
      </c>
      <c r="M25" s="165">
        <f>'Plan novčani tok'!J25</f>
        <v>0</v>
      </c>
      <c r="N25" s="165">
        <f t="shared" si="9"/>
        <v>0</v>
      </c>
      <c r="O25" s="165"/>
      <c r="P25" s="165">
        <f t="shared" si="10"/>
        <v>0</v>
      </c>
      <c r="Q25" s="32"/>
      <c r="R25" s="32"/>
      <c r="S25" s="32"/>
      <c r="T25" s="32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4.25" customHeight="1" x14ac:dyDescent="0.35">
      <c r="A26" s="247" t="s">
        <v>261</v>
      </c>
      <c r="B26" s="321">
        <f>'Plan novčani tok'!B26</f>
        <v>0</v>
      </c>
      <c r="C26" s="321">
        <f>'Plan novčani tok'!C26</f>
        <v>0</v>
      </c>
      <c r="D26" s="165"/>
      <c r="E26" s="321">
        <f>'Plan novčani tok'!D26</f>
        <v>0</v>
      </c>
      <c r="F26" s="165"/>
      <c r="G26" s="165">
        <f t="shared" si="7"/>
        <v>0</v>
      </c>
      <c r="H26" s="165">
        <f>'Plan novčani tok'!E26</f>
        <v>0</v>
      </c>
      <c r="I26" s="165">
        <f>'Plan novčani tok'!F26</f>
        <v>0</v>
      </c>
      <c r="J26" s="165">
        <f t="shared" si="8"/>
        <v>0</v>
      </c>
      <c r="K26" s="141"/>
      <c r="L26" s="165">
        <f>'Plan novčani tok'!I26</f>
        <v>0</v>
      </c>
      <c r="M26" s="165">
        <f>'Plan novčani tok'!J26</f>
        <v>0</v>
      </c>
      <c r="N26" s="165">
        <f t="shared" si="9"/>
        <v>0</v>
      </c>
      <c r="O26" s="165"/>
      <c r="P26" s="165">
        <f t="shared" si="10"/>
        <v>0</v>
      </c>
      <c r="Q26" s="32"/>
      <c r="R26" s="32"/>
      <c r="S26" s="32"/>
      <c r="T26" s="32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4.25" customHeight="1" x14ac:dyDescent="0.35">
      <c r="A27" s="247" t="s">
        <v>262</v>
      </c>
      <c r="B27" s="321">
        <f>'Plan novčani tok'!B27</f>
        <v>0</v>
      </c>
      <c r="C27" s="321">
        <f>'Plan novčani tok'!C27</f>
        <v>0</v>
      </c>
      <c r="D27" s="165"/>
      <c r="E27" s="321">
        <f>'Plan novčani tok'!D27</f>
        <v>0</v>
      </c>
      <c r="F27" s="165"/>
      <c r="G27" s="165">
        <f t="shared" si="7"/>
        <v>0</v>
      </c>
      <c r="H27" s="165">
        <f>'Plan novčani tok'!E27</f>
        <v>0</v>
      </c>
      <c r="I27" s="165">
        <f>'Plan novčani tok'!F27</f>
        <v>0</v>
      </c>
      <c r="J27" s="165">
        <f t="shared" si="8"/>
        <v>0</v>
      </c>
      <c r="K27" s="141"/>
      <c r="L27" s="165">
        <f>'Plan novčani tok'!I27</f>
        <v>0</v>
      </c>
      <c r="M27" s="165">
        <f>'Plan novčani tok'!J27</f>
        <v>0</v>
      </c>
      <c r="N27" s="165">
        <f t="shared" si="9"/>
        <v>0</v>
      </c>
      <c r="O27" s="165"/>
      <c r="P27" s="165">
        <f t="shared" si="10"/>
        <v>0</v>
      </c>
      <c r="Q27" s="32"/>
      <c r="R27" s="32"/>
      <c r="S27" s="32"/>
      <c r="T27" s="32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" customHeight="1" x14ac:dyDescent="0.35">
      <c r="A28" s="247" t="s">
        <v>263</v>
      </c>
      <c r="B28" s="321">
        <f>'Plan novčani tok'!B28</f>
        <v>0</v>
      </c>
      <c r="C28" s="321">
        <f>'Plan novčani tok'!C28</f>
        <v>0</v>
      </c>
      <c r="D28" s="165"/>
      <c r="E28" s="321">
        <f>'Plan novčani tok'!D28</f>
        <v>0</v>
      </c>
      <c r="F28" s="165"/>
      <c r="G28" s="165">
        <f t="shared" si="7"/>
        <v>0</v>
      </c>
      <c r="H28" s="165">
        <f>'Plan novčani tok'!E28</f>
        <v>0</v>
      </c>
      <c r="I28" s="165">
        <f>'Plan novčani tok'!F28</f>
        <v>0</v>
      </c>
      <c r="J28" s="165">
        <f t="shared" si="8"/>
        <v>0</v>
      </c>
      <c r="K28" s="165"/>
      <c r="L28" s="165">
        <f>'Plan novčani tok'!I28</f>
        <v>0</v>
      </c>
      <c r="M28" s="165">
        <f>'Plan novčani tok'!J28</f>
        <v>0</v>
      </c>
      <c r="N28" s="165">
        <f t="shared" si="9"/>
        <v>0</v>
      </c>
      <c r="O28" s="165"/>
      <c r="P28" s="165">
        <f t="shared" si="10"/>
        <v>0</v>
      </c>
      <c r="Q28" s="32"/>
      <c r="R28" s="32"/>
      <c r="S28" s="32"/>
      <c r="T28" s="32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4.25" customHeight="1" x14ac:dyDescent="0.35">
      <c r="A29" s="247" t="s">
        <v>264</v>
      </c>
      <c r="B29" s="321">
        <f>'Plan novčani tok'!B29</f>
        <v>0</v>
      </c>
      <c r="C29" s="321">
        <f>'Plan novčani tok'!C29</f>
        <v>0</v>
      </c>
      <c r="D29" s="165"/>
      <c r="E29" s="321">
        <f>'Plan novčani tok'!D29</f>
        <v>0</v>
      </c>
      <c r="F29" s="165"/>
      <c r="G29" s="165">
        <f t="shared" si="7"/>
        <v>0</v>
      </c>
      <c r="H29" s="165">
        <f>'Plan novčani tok'!E29</f>
        <v>0</v>
      </c>
      <c r="I29" s="165">
        <f>'Plan novčani tok'!F29</f>
        <v>0</v>
      </c>
      <c r="J29" s="165">
        <f t="shared" si="8"/>
        <v>0</v>
      </c>
      <c r="K29" s="141"/>
      <c r="L29" s="165">
        <f>'Plan novčani tok'!I29</f>
        <v>0</v>
      </c>
      <c r="M29" s="165">
        <f>'Plan novčani tok'!J29</f>
        <v>0</v>
      </c>
      <c r="N29" s="165">
        <f t="shared" si="9"/>
        <v>0</v>
      </c>
      <c r="O29" s="165"/>
      <c r="P29" s="165">
        <f t="shared" si="10"/>
        <v>0</v>
      </c>
      <c r="Q29" s="32"/>
      <c r="R29" s="32"/>
      <c r="S29" s="32"/>
      <c r="T29" s="32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4.25" customHeight="1" x14ac:dyDescent="0.35">
      <c r="A30" s="250"/>
      <c r="B30" s="321"/>
      <c r="C30" s="321"/>
      <c r="D30" s="165"/>
      <c r="E30" s="321"/>
      <c r="F30" s="165"/>
      <c r="G30" s="165"/>
      <c r="H30" s="165"/>
      <c r="I30" s="165"/>
      <c r="J30" s="165"/>
      <c r="K30" s="141"/>
      <c r="L30" s="165"/>
      <c r="M30" s="165"/>
      <c r="N30" s="165"/>
      <c r="O30" s="165"/>
      <c r="P30" s="165"/>
      <c r="Q30" s="32"/>
      <c r="R30" s="32"/>
      <c r="S30" s="32"/>
      <c r="T30" s="32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" customHeight="1" x14ac:dyDescent="0.35">
      <c r="A31" s="144" t="s">
        <v>265</v>
      </c>
      <c r="B31" s="323">
        <f t="shared" ref="B31:F31" si="11">SUM(B24:B29)</f>
        <v>0</v>
      </c>
      <c r="C31" s="323">
        <f t="shared" si="11"/>
        <v>0</v>
      </c>
      <c r="D31" s="143">
        <f t="shared" si="11"/>
        <v>0</v>
      </c>
      <c r="E31" s="323">
        <f t="shared" si="11"/>
        <v>0</v>
      </c>
      <c r="F31" s="143">
        <f t="shared" si="11"/>
        <v>0</v>
      </c>
      <c r="G31" s="143">
        <f>+D31+F31</f>
        <v>0</v>
      </c>
      <c r="H31" s="143">
        <f t="shared" ref="H31:J31" si="12">SUM(H24:H29)</f>
        <v>0</v>
      </c>
      <c r="I31" s="143">
        <f t="shared" si="12"/>
        <v>0</v>
      </c>
      <c r="J31" s="143">
        <f t="shared" si="12"/>
        <v>0</v>
      </c>
      <c r="K31" s="141"/>
      <c r="L31" s="143">
        <f t="shared" ref="L31:N31" si="13">SUM(L24:L29)</f>
        <v>0</v>
      </c>
      <c r="M31" s="143">
        <f t="shared" si="13"/>
        <v>0</v>
      </c>
      <c r="N31" s="143">
        <f t="shared" si="13"/>
        <v>0</v>
      </c>
      <c r="O31" s="145"/>
      <c r="P31" s="143">
        <f>SUM(P24:P29)</f>
        <v>0</v>
      </c>
      <c r="Q31" s="32"/>
      <c r="R31" s="32"/>
      <c r="S31" s="32"/>
      <c r="T31" s="32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4.25" customHeight="1" x14ac:dyDescent="0.35">
      <c r="A32" s="247"/>
      <c r="B32" s="321"/>
      <c r="C32" s="321"/>
      <c r="D32" s="165"/>
      <c r="E32" s="321"/>
      <c r="F32" s="165"/>
      <c r="G32" s="165"/>
      <c r="H32" s="165"/>
      <c r="I32" s="165"/>
      <c r="J32" s="165"/>
      <c r="K32" s="141"/>
      <c r="L32" s="165"/>
      <c r="M32" s="165"/>
      <c r="N32" s="165"/>
      <c r="O32" s="165"/>
      <c r="P32" s="165"/>
      <c r="Q32" s="32"/>
      <c r="R32" s="32"/>
      <c r="S32" s="32"/>
      <c r="T32" s="32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" customHeight="1" x14ac:dyDescent="0.35">
      <c r="A33" s="251" t="s">
        <v>266</v>
      </c>
      <c r="B33" s="321"/>
      <c r="C33" s="321"/>
      <c r="D33" s="165"/>
      <c r="E33" s="321"/>
      <c r="F33" s="165"/>
      <c r="G33" s="165"/>
      <c r="H33" s="165"/>
      <c r="I33" s="165"/>
      <c r="J33" s="165"/>
      <c r="K33" s="141"/>
      <c r="L33" s="165"/>
      <c r="M33" s="165"/>
      <c r="N33" s="165"/>
      <c r="O33" s="165"/>
      <c r="P33" s="165"/>
      <c r="Q33" s="32"/>
      <c r="R33" s="32"/>
      <c r="S33" s="32"/>
      <c r="T33" s="32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4.25" customHeight="1" x14ac:dyDescent="0.35">
      <c r="A34" s="247" t="s">
        <v>267</v>
      </c>
      <c r="B34" s="321">
        <f>'Plan novčani tok'!B34</f>
        <v>0</v>
      </c>
      <c r="C34" s="321">
        <f>'Plan novčani tok'!C34</f>
        <v>0</v>
      </c>
      <c r="D34" s="165"/>
      <c r="E34" s="321">
        <f>'Plan novčani tok'!D34</f>
        <v>0</v>
      </c>
      <c r="F34" s="165"/>
      <c r="G34" s="165">
        <f t="shared" ref="G34:G41" si="14">+D34+F34</f>
        <v>0</v>
      </c>
      <c r="H34" s="165">
        <f>'Plan novčani tok'!E34</f>
        <v>0</v>
      </c>
      <c r="I34" s="165">
        <f>'Plan novčani tok'!F34</f>
        <v>0</v>
      </c>
      <c r="J34" s="165">
        <f t="shared" ref="J34:J41" si="15">SUM(I34,H34,E34,C34)</f>
        <v>0</v>
      </c>
      <c r="K34" s="141"/>
      <c r="L34" s="165">
        <f>'Plan novčani tok'!I34</f>
        <v>0</v>
      </c>
      <c r="M34" s="165">
        <f>'Plan novčani tok'!J34</f>
        <v>0</v>
      </c>
      <c r="N34" s="165">
        <f t="shared" ref="N34:N42" si="16">SUM(L34,M34)</f>
        <v>0</v>
      </c>
      <c r="O34" s="165"/>
      <c r="P34" s="165">
        <f t="shared" ref="P34:P41" si="17">SUM(J34,N34)</f>
        <v>0</v>
      </c>
      <c r="Q34" s="32"/>
      <c r="R34" s="32"/>
      <c r="S34" s="32"/>
      <c r="T34" s="32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4.25" customHeight="1" x14ac:dyDescent="0.35">
      <c r="A35" s="247" t="s">
        <v>268</v>
      </c>
      <c r="B35" s="321">
        <f>'Plan novčani tok'!B35</f>
        <v>0</v>
      </c>
      <c r="C35" s="321">
        <f>'Plan novčani tok'!C35</f>
        <v>0</v>
      </c>
      <c r="D35" s="165"/>
      <c r="E35" s="321">
        <f>'Plan novčani tok'!D35</f>
        <v>0</v>
      </c>
      <c r="F35" s="165"/>
      <c r="G35" s="165">
        <f t="shared" si="14"/>
        <v>0</v>
      </c>
      <c r="H35" s="165">
        <f>'Plan novčani tok'!E35</f>
        <v>0</v>
      </c>
      <c r="I35" s="165">
        <f>'Plan novčani tok'!F35</f>
        <v>0</v>
      </c>
      <c r="J35" s="165">
        <f t="shared" si="15"/>
        <v>0</v>
      </c>
      <c r="K35" s="141"/>
      <c r="L35" s="165">
        <f>'Plan novčani tok'!I35</f>
        <v>0</v>
      </c>
      <c r="M35" s="165">
        <f>'Plan novčani tok'!J35</f>
        <v>0</v>
      </c>
      <c r="N35" s="165">
        <f t="shared" si="16"/>
        <v>0</v>
      </c>
      <c r="O35" s="165"/>
      <c r="P35" s="165">
        <f t="shared" si="17"/>
        <v>0</v>
      </c>
      <c r="Q35" s="32"/>
      <c r="R35" s="32"/>
      <c r="S35" s="32"/>
      <c r="T35" s="32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4.25" customHeight="1" x14ac:dyDescent="0.35">
      <c r="A36" s="247" t="s">
        <v>269</v>
      </c>
      <c r="B36" s="321">
        <f>'Plan novčani tok'!B36</f>
        <v>0</v>
      </c>
      <c r="C36" s="321">
        <f>'Plan novčani tok'!C36</f>
        <v>0</v>
      </c>
      <c r="D36" s="165"/>
      <c r="E36" s="321">
        <f>'Plan novčani tok'!D36</f>
        <v>0</v>
      </c>
      <c r="F36" s="165"/>
      <c r="G36" s="165">
        <f t="shared" si="14"/>
        <v>0</v>
      </c>
      <c r="H36" s="165">
        <f>'Plan novčani tok'!E36</f>
        <v>0</v>
      </c>
      <c r="I36" s="165">
        <f>'Plan novčani tok'!F36</f>
        <v>0</v>
      </c>
      <c r="J36" s="165">
        <f t="shared" si="15"/>
        <v>0</v>
      </c>
      <c r="K36" s="141"/>
      <c r="L36" s="165">
        <f>'Plan novčani tok'!I36</f>
        <v>0</v>
      </c>
      <c r="M36" s="165">
        <f>'Plan novčani tok'!J36</f>
        <v>0</v>
      </c>
      <c r="N36" s="165">
        <f t="shared" si="16"/>
        <v>0</v>
      </c>
      <c r="O36" s="165"/>
      <c r="P36" s="165">
        <f t="shared" si="17"/>
        <v>0</v>
      </c>
      <c r="Q36" s="32"/>
      <c r="R36" s="32"/>
      <c r="S36" s="32"/>
      <c r="T36" s="32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4.25" customHeight="1" x14ac:dyDescent="0.35">
      <c r="A37" s="247" t="s">
        <v>270</v>
      </c>
      <c r="B37" s="321">
        <f>'Plan novčani tok'!B37</f>
        <v>0</v>
      </c>
      <c r="C37" s="321">
        <f>'Plan novčani tok'!C37</f>
        <v>0</v>
      </c>
      <c r="D37" s="165"/>
      <c r="E37" s="321">
        <f>'Plan novčani tok'!D37</f>
        <v>0</v>
      </c>
      <c r="F37" s="165"/>
      <c r="G37" s="165">
        <f t="shared" si="14"/>
        <v>0</v>
      </c>
      <c r="H37" s="165">
        <f>'Plan novčani tok'!E37</f>
        <v>0</v>
      </c>
      <c r="I37" s="165">
        <f>'Plan novčani tok'!F37</f>
        <v>0</v>
      </c>
      <c r="J37" s="165">
        <f t="shared" si="15"/>
        <v>0</v>
      </c>
      <c r="K37" s="141"/>
      <c r="L37" s="165">
        <f>'Plan novčani tok'!I37</f>
        <v>0</v>
      </c>
      <c r="M37" s="165">
        <f>'Plan novčani tok'!J37</f>
        <v>0</v>
      </c>
      <c r="N37" s="165">
        <f t="shared" si="16"/>
        <v>0</v>
      </c>
      <c r="O37" s="165"/>
      <c r="P37" s="165">
        <f t="shared" si="17"/>
        <v>0</v>
      </c>
      <c r="Q37" s="32"/>
      <c r="R37" s="32"/>
      <c r="S37" s="32"/>
      <c r="T37" s="32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" customHeight="1" x14ac:dyDescent="0.35">
      <c r="A38" s="247" t="s">
        <v>271</v>
      </c>
      <c r="B38" s="321">
        <f>'Plan novčani tok'!B38</f>
        <v>0</v>
      </c>
      <c r="C38" s="321">
        <f>'Plan novčani tok'!C38</f>
        <v>0</v>
      </c>
      <c r="D38" s="165"/>
      <c r="E38" s="321">
        <f>'Plan novčani tok'!D38</f>
        <v>0</v>
      </c>
      <c r="F38" s="165"/>
      <c r="G38" s="165">
        <f t="shared" si="14"/>
        <v>0</v>
      </c>
      <c r="H38" s="165">
        <f>'Plan novčani tok'!E38</f>
        <v>0</v>
      </c>
      <c r="I38" s="165">
        <f>'Plan novčani tok'!F38</f>
        <v>0</v>
      </c>
      <c r="J38" s="165">
        <f t="shared" si="15"/>
        <v>0</v>
      </c>
      <c r="K38" s="141"/>
      <c r="L38" s="165">
        <f>'Plan novčani tok'!I38</f>
        <v>0</v>
      </c>
      <c r="M38" s="165">
        <f>'Plan novčani tok'!J38</f>
        <v>0</v>
      </c>
      <c r="N38" s="165">
        <f t="shared" si="16"/>
        <v>0</v>
      </c>
      <c r="O38" s="165"/>
      <c r="P38" s="165">
        <f t="shared" si="17"/>
        <v>0</v>
      </c>
      <c r="Q38" s="32"/>
      <c r="R38" s="32"/>
      <c r="S38" s="32"/>
      <c r="T38" s="32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4.25" customHeight="1" x14ac:dyDescent="0.35">
      <c r="A39" s="247" t="s">
        <v>272</v>
      </c>
      <c r="B39" s="321">
        <f>'Plan novčani tok'!B39</f>
        <v>0</v>
      </c>
      <c r="C39" s="321">
        <f>'Plan novčani tok'!C39</f>
        <v>0</v>
      </c>
      <c r="D39" s="165"/>
      <c r="E39" s="321">
        <f>'Plan novčani tok'!D39</f>
        <v>0</v>
      </c>
      <c r="F39" s="165"/>
      <c r="G39" s="165">
        <f t="shared" si="14"/>
        <v>0</v>
      </c>
      <c r="H39" s="165">
        <f>'Plan novčani tok'!E39</f>
        <v>0</v>
      </c>
      <c r="I39" s="165">
        <f>'Plan novčani tok'!F39</f>
        <v>0</v>
      </c>
      <c r="J39" s="165">
        <f t="shared" si="15"/>
        <v>0</v>
      </c>
      <c r="K39" s="141"/>
      <c r="L39" s="165">
        <f>'Plan novčani tok'!I39</f>
        <v>0</v>
      </c>
      <c r="M39" s="165">
        <f>'Plan novčani tok'!J39</f>
        <v>0</v>
      </c>
      <c r="N39" s="165">
        <f t="shared" si="16"/>
        <v>0</v>
      </c>
      <c r="O39" s="165"/>
      <c r="P39" s="165">
        <f t="shared" si="17"/>
        <v>0</v>
      </c>
      <c r="Q39" s="32"/>
      <c r="R39" s="32"/>
      <c r="S39" s="32"/>
      <c r="T39" s="32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" customHeight="1" x14ac:dyDescent="0.35">
      <c r="A40" s="247" t="s">
        <v>273</v>
      </c>
      <c r="B40" s="321">
        <f>'Plan novčani tok'!B40</f>
        <v>0</v>
      </c>
      <c r="C40" s="321">
        <f>'Plan novčani tok'!C40</f>
        <v>0</v>
      </c>
      <c r="D40" s="165"/>
      <c r="E40" s="321">
        <f>'Plan novčani tok'!D40</f>
        <v>0</v>
      </c>
      <c r="F40" s="165"/>
      <c r="G40" s="165">
        <f t="shared" si="14"/>
        <v>0</v>
      </c>
      <c r="H40" s="165">
        <f>'Plan novčani tok'!E40</f>
        <v>0</v>
      </c>
      <c r="I40" s="165">
        <f>'Plan novčani tok'!F40</f>
        <v>0</v>
      </c>
      <c r="J40" s="165">
        <f t="shared" si="15"/>
        <v>0</v>
      </c>
      <c r="K40" s="141"/>
      <c r="L40" s="165">
        <f>'Plan novčani tok'!I40</f>
        <v>0</v>
      </c>
      <c r="M40" s="165">
        <f>'Plan novčani tok'!J40</f>
        <v>0</v>
      </c>
      <c r="N40" s="165">
        <f t="shared" si="16"/>
        <v>0</v>
      </c>
      <c r="O40" s="165"/>
      <c r="P40" s="165">
        <f t="shared" si="17"/>
        <v>0</v>
      </c>
      <c r="Q40" s="32"/>
      <c r="R40" s="32"/>
      <c r="S40" s="32"/>
      <c r="T40" s="32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4.25" customHeight="1" x14ac:dyDescent="0.35">
      <c r="A41" s="247" t="s">
        <v>274</v>
      </c>
      <c r="B41" s="321">
        <f>'Plan novčani tok'!B41</f>
        <v>0</v>
      </c>
      <c r="C41" s="321">
        <f>'Plan novčani tok'!C41</f>
        <v>0</v>
      </c>
      <c r="D41" s="165"/>
      <c r="E41" s="321">
        <f>'Plan novčani tok'!D41</f>
        <v>0</v>
      </c>
      <c r="F41" s="165"/>
      <c r="G41" s="165">
        <f t="shared" si="14"/>
        <v>0</v>
      </c>
      <c r="H41" s="165">
        <f>'Plan novčani tok'!E41</f>
        <v>0</v>
      </c>
      <c r="I41" s="165">
        <f>'Plan novčani tok'!F41</f>
        <v>0</v>
      </c>
      <c r="J41" s="165">
        <f t="shared" si="15"/>
        <v>0</v>
      </c>
      <c r="K41" s="141"/>
      <c r="L41" s="165">
        <f>'Plan novčani tok'!I41</f>
        <v>0</v>
      </c>
      <c r="M41" s="165">
        <f>'Plan novčani tok'!J41</f>
        <v>0</v>
      </c>
      <c r="N41" s="165">
        <f t="shared" si="16"/>
        <v>0</v>
      </c>
      <c r="O41" s="165"/>
      <c r="P41" s="165">
        <f t="shared" si="17"/>
        <v>0</v>
      </c>
      <c r="Q41" s="32"/>
      <c r="R41" s="32"/>
      <c r="S41" s="32"/>
      <c r="T41" s="32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4.25" customHeight="1" x14ac:dyDescent="0.35">
      <c r="A42" s="250"/>
      <c r="B42" s="321"/>
      <c r="C42" s="321"/>
      <c r="D42" s="165"/>
      <c r="E42" s="321"/>
      <c r="F42" s="165"/>
      <c r="G42" s="165"/>
      <c r="H42" s="165"/>
      <c r="I42" s="165"/>
      <c r="J42" s="165"/>
      <c r="K42" s="141"/>
      <c r="L42" s="165"/>
      <c r="M42" s="165"/>
      <c r="N42" s="165">
        <f t="shared" si="16"/>
        <v>0</v>
      </c>
      <c r="O42" s="165"/>
      <c r="P42" s="165"/>
      <c r="Q42" s="32"/>
      <c r="R42" s="32"/>
      <c r="S42" s="32"/>
      <c r="T42" s="32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" customHeight="1" x14ac:dyDescent="0.35">
      <c r="A43" s="144" t="s">
        <v>275</v>
      </c>
      <c r="B43" s="323">
        <f t="shared" ref="B43:F43" si="18">SUM(B34:B41)</f>
        <v>0</v>
      </c>
      <c r="C43" s="323">
        <f t="shared" si="18"/>
        <v>0</v>
      </c>
      <c r="D43" s="143">
        <f t="shared" si="18"/>
        <v>0</v>
      </c>
      <c r="E43" s="323">
        <f t="shared" si="18"/>
        <v>0</v>
      </c>
      <c r="F43" s="143">
        <f t="shared" si="18"/>
        <v>0</v>
      </c>
      <c r="G43" s="143">
        <f>+D43+F43</f>
        <v>0</v>
      </c>
      <c r="H43" s="143">
        <f t="shared" ref="H43:J43" si="19">SUM(H34:H41)</f>
        <v>0</v>
      </c>
      <c r="I43" s="143">
        <f t="shared" si="19"/>
        <v>0</v>
      </c>
      <c r="J43" s="143">
        <f t="shared" si="19"/>
        <v>0</v>
      </c>
      <c r="K43" s="141"/>
      <c r="L43" s="143">
        <f t="shared" ref="L43:N43" si="20">SUM(L34:L41)</f>
        <v>0</v>
      </c>
      <c r="M43" s="143">
        <f t="shared" si="20"/>
        <v>0</v>
      </c>
      <c r="N43" s="143">
        <f t="shared" si="20"/>
        <v>0</v>
      </c>
      <c r="O43" s="165"/>
      <c r="P43" s="143">
        <f>SUM(P34:P41)</f>
        <v>0</v>
      </c>
      <c r="Q43" s="32"/>
      <c r="R43" s="32"/>
      <c r="S43" s="32"/>
      <c r="T43" s="32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4.25" customHeight="1" x14ac:dyDescent="0.35">
      <c r="A44" s="252"/>
      <c r="B44" s="321"/>
      <c r="C44" s="321"/>
      <c r="D44" s="165"/>
      <c r="E44" s="321"/>
      <c r="F44" s="165"/>
      <c r="G44" s="165"/>
      <c r="H44" s="165"/>
      <c r="I44" s="165"/>
      <c r="J44" s="165"/>
      <c r="K44" s="141"/>
      <c r="L44" s="145"/>
      <c r="M44" s="145"/>
      <c r="N44" s="145"/>
      <c r="O44" s="165"/>
      <c r="P44" s="145"/>
      <c r="Q44" s="32"/>
      <c r="R44" s="32"/>
      <c r="S44" s="32"/>
      <c r="T44" s="32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27.75" customHeight="1" x14ac:dyDescent="0.35">
      <c r="A45" s="146" t="s">
        <v>276</v>
      </c>
      <c r="B45" s="323">
        <f t="shared" ref="B45:J45" si="21">SUM(B21,B31,B43)</f>
        <v>0</v>
      </c>
      <c r="C45" s="323">
        <f t="shared" si="21"/>
        <v>0</v>
      </c>
      <c r="D45" s="143">
        <f t="shared" si="21"/>
        <v>0</v>
      </c>
      <c r="E45" s="323">
        <f t="shared" si="21"/>
        <v>0</v>
      </c>
      <c r="F45" s="143">
        <f t="shared" si="21"/>
        <v>0</v>
      </c>
      <c r="G45" s="143">
        <f t="shared" si="21"/>
        <v>0</v>
      </c>
      <c r="H45" s="143">
        <f t="shared" si="21"/>
        <v>0</v>
      </c>
      <c r="I45" s="143">
        <f t="shared" si="21"/>
        <v>0</v>
      </c>
      <c r="J45" s="143">
        <f t="shared" si="21"/>
        <v>0</v>
      </c>
      <c r="K45" s="141"/>
      <c r="L45" s="143">
        <f t="shared" ref="L45:N45" si="22">SUM(L21,L31,L43)</f>
        <v>0</v>
      </c>
      <c r="M45" s="143">
        <f t="shared" si="22"/>
        <v>0</v>
      </c>
      <c r="N45" s="143">
        <f t="shared" si="22"/>
        <v>0</v>
      </c>
      <c r="O45" s="165"/>
      <c r="P45" s="143">
        <f>SUM(P21,P31,P43)</f>
        <v>0</v>
      </c>
      <c r="Q45" s="32"/>
      <c r="R45" s="32"/>
      <c r="S45" s="32"/>
      <c r="T45" s="32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4.25" customHeight="1" x14ac:dyDescent="0.35">
      <c r="A46" s="137"/>
      <c r="B46" s="392" t="s">
        <v>93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32"/>
      <c r="R46" s="32"/>
      <c r="S46" s="32"/>
      <c r="T46" s="32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4.25" customHeight="1" x14ac:dyDescent="0.3">
      <c r="A47" s="126"/>
      <c r="B47" s="393"/>
      <c r="C47" s="308" t="str">
        <f>IF(C45='Bilanca 30.6.25.'!E12-'Bilanca 30.6.25.'!C12,"TOČNO","NETOČNO")</f>
        <v>TOČNO</v>
      </c>
      <c r="D47" s="308" t="str">
        <f>IF(D45='Bilanca 30.6.25.'!F12-'Bilanca 30.6.25.'!C12,"TOČNO","NETOČNO")</f>
        <v>TOČNO</v>
      </c>
      <c r="E47" s="308" t="str">
        <f>IF(E45='Bilanca 30.6.25.'!G12-'Bilanca 30.6.25.'!E12,"TOČNO","NETOČNO")</f>
        <v>TOČNO</v>
      </c>
      <c r="F47" s="308" t="str">
        <f>IF(F45='Bilanca 30.6.25.'!H12-'Bilanca 30.6.25.'!F12,"TOČNO","NETOČNO")</f>
        <v>TOČNO</v>
      </c>
      <c r="G47" s="308" t="str">
        <f>IF(G45='Bilanca 30.6.25.'!H12-'Bilanca 30.6.25.'!C12,"TOČNO","NETOČNO")</f>
        <v>TOČNO</v>
      </c>
      <c r="H47" s="308" t="str">
        <f>IF(H45='Bilanca 30.6.25.'!I12-'Bilanca 30.6.25.'!G12,"TOČNO","NETOČNO")</f>
        <v>TOČNO</v>
      </c>
      <c r="I47" s="308" t="str">
        <f>IF(I45='Bilanca 30.6.25.'!J12-'Bilanca 30.6.25.'!I12,"TOČNO","NETOČNO")</f>
        <v>TOČNO</v>
      </c>
      <c r="J47" s="308" t="str">
        <f>IF(J45='Bilanca 30.6.25.'!J12-'Bilanca 30.6.25.'!C12,"TOČNO","NETOČNO")</f>
        <v>TOČNO</v>
      </c>
      <c r="K47" s="155"/>
      <c r="L47" s="308" t="str">
        <f>IF(L45='Bilanca 30.6.25.'!L12-'Bilanca 30.6.25.'!J12,"TOČNO","NETOČNO")</f>
        <v>TOČNO</v>
      </c>
      <c r="M47" s="308" t="str">
        <f>IF(M45='Bilanca 30.6.25.'!M12-'Bilanca 30.6.25.'!L12,"TOČNO","NETOČNO")</f>
        <v>TOČNO</v>
      </c>
      <c r="N47" s="308" t="str">
        <f>IF(N45='Bilanca 30.6.25.'!M12-'Bilanca 30.6.25.'!J12,"TOČNO","NETOČNO")</f>
        <v>TOČNO</v>
      </c>
      <c r="O47" s="155"/>
      <c r="P47" s="308" t="str">
        <f>IF(P45='Bilanca 30.6.25.'!M12-'Bilanca 30.6.25.'!C12,"TOČNO","NETOČNO")</f>
        <v>TOČNO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26.25" customHeight="1" x14ac:dyDescent="0.3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26.25" customHeight="1" x14ac:dyDescent="0.3">
      <c r="A49" s="147" t="s">
        <v>211</v>
      </c>
      <c r="B49" s="369" t="s">
        <v>277</v>
      </c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27.75" customHeight="1" x14ac:dyDescent="0.35">
      <c r="A50" s="148" t="s">
        <v>247</v>
      </c>
      <c r="B50" s="36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149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27.75" customHeight="1" x14ac:dyDescent="0.35">
      <c r="A51" s="148" t="s">
        <v>248</v>
      </c>
      <c r="B51" s="36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149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27.75" customHeight="1" x14ac:dyDescent="0.35">
      <c r="A52" s="148" t="s">
        <v>249</v>
      </c>
      <c r="B52" s="36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149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27.75" customHeight="1" x14ac:dyDescent="0.35">
      <c r="A53" s="148" t="s">
        <v>250</v>
      </c>
      <c r="B53" s="36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149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27.75" customHeight="1" x14ac:dyDescent="0.35">
      <c r="A54" s="148" t="s">
        <v>252</v>
      </c>
      <c r="B54" s="36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149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27.75" customHeight="1" x14ac:dyDescent="0.35">
      <c r="A55" s="150" t="s">
        <v>253</v>
      </c>
      <c r="B55" s="36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149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27.75" customHeight="1" x14ac:dyDescent="0.35">
      <c r="A56" s="150" t="s">
        <v>254</v>
      </c>
      <c r="B56" s="36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149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27.75" customHeight="1" x14ac:dyDescent="0.35">
      <c r="A57" s="150" t="s">
        <v>278</v>
      </c>
      <c r="B57" s="36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149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27.75" customHeight="1" x14ac:dyDescent="0.35">
      <c r="A58" s="150" t="s">
        <v>256</v>
      </c>
      <c r="B58" s="36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149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4.25" customHeight="1" x14ac:dyDescent="0.35">
      <c r="A59" s="151"/>
      <c r="B59" s="36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149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27.75" customHeight="1" x14ac:dyDescent="0.35">
      <c r="A60" s="150" t="s">
        <v>259</v>
      </c>
      <c r="B60" s="36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149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27.75" customHeight="1" x14ac:dyDescent="0.35">
      <c r="A61" s="150" t="s">
        <v>279</v>
      </c>
      <c r="B61" s="36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149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27.75" customHeight="1" x14ac:dyDescent="0.35">
      <c r="A62" s="150" t="s">
        <v>280</v>
      </c>
      <c r="B62" s="36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149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27.75" customHeight="1" x14ac:dyDescent="0.35">
      <c r="A63" s="150" t="s">
        <v>281</v>
      </c>
      <c r="B63" s="36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149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27.75" customHeight="1" x14ac:dyDescent="0.35">
      <c r="A64" s="150" t="s">
        <v>263</v>
      </c>
      <c r="B64" s="36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149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27.75" customHeight="1" x14ac:dyDescent="0.35">
      <c r="A65" s="150" t="s">
        <v>264</v>
      </c>
      <c r="B65" s="36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149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4.25" customHeight="1" x14ac:dyDescent="0.35">
      <c r="A66" s="150"/>
      <c r="B66" s="36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149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27.75" customHeight="1" x14ac:dyDescent="0.35">
      <c r="A67" s="150" t="s">
        <v>267</v>
      </c>
      <c r="B67" s="36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149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27.75" customHeight="1" x14ac:dyDescent="0.35">
      <c r="A68" s="150" t="s">
        <v>282</v>
      </c>
      <c r="B68" s="36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149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27.75" customHeight="1" x14ac:dyDescent="0.35">
      <c r="A69" s="150" t="s">
        <v>269</v>
      </c>
      <c r="B69" s="36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149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27.75" customHeight="1" x14ac:dyDescent="0.35">
      <c r="A70" s="150" t="s">
        <v>270</v>
      </c>
      <c r="B70" s="36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149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27.75" customHeight="1" x14ac:dyDescent="0.35">
      <c r="A71" s="150" t="s">
        <v>271</v>
      </c>
      <c r="B71" s="36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149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27.75" customHeight="1" x14ac:dyDescent="0.35">
      <c r="A72" s="150" t="s">
        <v>272</v>
      </c>
      <c r="B72" s="36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149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27.75" customHeight="1" x14ac:dyDescent="0.35">
      <c r="A73" s="150" t="s">
        <v>273</v>
      </c>
      <c r="B73" s="36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14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27.75" customHeight="1" x14ac:dyDescent="0.35">
      <c r="A74" s="150" t="s">
        <v>283</v>
      </c>
      <c r="B74" s="36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14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4.25" customHeight="1" x14ac:dyDescent="0.35">
      <c r="A75" s="152"/>
      <c r="B75" s="36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14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27.75" customHeight="1" x14ac:dyDescent="0.35">
      <c r="A76" s="153" t="s">
        <v>284</v>
      </c>
      <c r="B76" s="36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14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4.25" customHeight="1" x14ac:dyDescent="0.35">
      <c r="A77" s="153"/>
      <c r="B77" s="36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149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27.75" customHeight="1" x14ac:dyDescent="0.35">
      <c r="A78" s="154" t="s">
        <v>285</v>
      </c>
      <c r="B78" s="36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149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4.25" customHeight="1" x14ac:dyDescent="0.35">
      <c r="A79" s="154"/>
      <c r="B79" s="36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149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27.75" customHeight="1" x14ac:dyDescent="0.35">
      <c r="A80" s="154" t="s">
        <v>231</v>
      </c>
      <c r="B80" s="36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149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4.25" customHeight="1" x14ac:dyDescent="0.35">
      <c r="A81" s="137"/>
      <c r="B81" s="36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36" customHeight="1" x14ac:dyDescent="0.3">
      <c r="A82" s="253" t="s">
        <v>286</v>
      </c>
      <c r="B82" s="97" t="str">
        <f>REPT('[2]Informacije o klubu'!B33,1)</f>
        <v/>
      </c>
      <c r="C82" s="24"/>
      <c r="D82" s="24"/>
      <c r="E82" s="24"/>
      <c r="F82" s="24"/>
      <c r="G82" s="24"/>
      <c r="H82" s="24" t="str">
        <f>REPT('[2]Informacije o klubu'!B33,1)</f>
        <v/>
      </c>
      <c r="I82" s="24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4.25" customHeight="1" x14ac:dyDescent="0.3">
      <c r="A83" s="385"/>
      <c r="B83" s="336"/>
      <c r="C83" s="336"/>
      <c r="D83" s="336"/>
      <c r="E83" s="336"/>
      <c r="F83" s="336"/>
      <c r="G83" s="336"/>
      <c r="H83" s="336"/>
      <c r="I83" s="336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4.2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4.25" customHeight="1" x14ac:dyDescent="0.3">
      <c r="A85" s="98" t="s">
        <v>105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4.25" customHeight="1" x14ac:dyDescent="0.3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4.25" customHeight="1" x14ac:dyDescent="0.3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4.25" customHeight="1" x14ac:dyDescent="0.3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4.25" customHeight="1" x14ac:dyDescent="0.3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4.25" customHeight="1" x14ac:dyDescent="0.3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4.25" customHeight="1" x14ac:dyDescent="0.3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4.25" customHeight="1" x14ac:dyDescent="0.3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4.25" customHeight="1" x14ac:dyDescent="0.3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4.25" customHeight="1" x14ac:dyDescent="0.3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4.25" customHeight="1" x14ac:dyDescent="0.3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4.25" customHeight="1" x14ac:dyDescent="0.3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4.25" customHeight="1" x14ac:dyDescent="0.3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4.25" customHeight="1" x14ac:dyDescent="0.3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4.25" customHeight="1" x14ac:dyDescent="0.3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4.25" customHeight="1" x14ac:dyDescent="0.3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4.25" customHeight="1" x14ac:dyDescent="0.3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4.25" customHeight="1" x14ac:dyDescent="0.3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4.25" customHeight="1" x14ac:dyDescent="0.3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4.25" customHeight="1" x14ac:dyDescent="0.3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4.25" customHeight="1" x14ac:dyDescent="0.3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4.25" customHeight="1" x14ac:dyDescent="0.3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4.25" customHeight="1" x14ac:dyDescent="0.3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4.25" customHeight="1" x14ac:dyDescent="0.3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4.25" customHeight="1" x14ac:dyDescent="0.3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4.25" customHeight="1" x14ac:dyDescent="0.3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4.25" customHeight="1" x14ac:dyDescent="0.3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4.25" customHeight="1" x14ac:dyDescent="0.3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4.25" customHeight="1" x14ac:dyDescent="0.3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4.25" customHeight="1" x14ac:dyDescent="0.3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4.25" customHeight="1" x14ac:dyDescent="0.3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4.25" customHeight="1" x14ac:dyDescent="0.3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4.25" customHeight="1" x14ac:dyDescent="0.3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4.25" customHeight="1" x14ac:dyDescent="0.3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4.25" customHeight="1" x14ac:dyDescent="0.3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4.25" customHeight="1" x14ac:dyDescent="0.3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4.25" customHeight="1" x14ac:dyDescent="0.3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4.25" customHeight="1" x14ac:dyDescent="0.3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4.25" customHeight="1" x14ac:dyDescent="0.3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4.25" customHeight="1" x14ac:dyDescent="0.3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4.25" customHeight="1" x14ac:dyDescent="0.35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4.25" customHeight="1" x14ac:dyDescent="0.35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4.25" customHeight="1" x14ac:dyDescent="0.3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4.25" customHeight="1" x14ac:dyDescent="0.35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4.25" customHeight="1" x14ac:dyDescent="0.35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4.25" customHeight="1" x14ac:dyDescent="0.35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4.25" customHeight="1" x14ac:dyDescent="0.35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4.25" customHeight="1" x14ac:dyDescent="0.35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4.25" customHeight="1" x14ac:dyDescent="0.3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4.25" customHeight="1" x14ac:dyDescent="0.35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4.25" customHeight="1" x14ac:dyDescent="0.35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4.25" customHeight="1" x14ac:dyDescent="0.3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4.25" customHeight="1" x14ac:dyDescent="0.3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4.25" customHeight="1" x14ac:dyDescent="0.3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4.25" customHeight="1" x14ac:dyDescent="0.3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4.25" customHeight="1" x14ac:dyDescent="0.3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4.25" customHeight="1" x14ac:dyDescent="0.3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4.25" customHeight="1" x14ac:dyDescent="0.3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4.25" customHeight="1" x14ac:dyDescent="0.3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4.25" customHeight="1" x14ac:dyDescent="0.3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4.25" customHeight="1" x14ac:dyDescent="0.3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4.25" customHeight="1" x14ac:dyDescent="0.3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4.25" customHeight="1" x14ac:dyDescent="0.35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4.25" customHeight="1" x14ac:dyDescent="0.35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4.25" customHeight="1" x14ac:dyDescent="0.35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4.25" customHeight="1" x14ac:dyDescent="0.3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4.25" customHeight="1" x14ac:dyDescent="0.35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4.25" customHeight="1" x14ac:dyDescent="0.35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4.25" customHeight="1" x14ac:dyDescent="0.35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4.25" customHeight="1" x14ac:dyDescent="0.3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4.25" customHeight="1" x14ac:dyDescent="0.3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4.25" customHeight="1" x14ac:dyDescent="0.3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4.25" customHeight="1" x14ac:dyDescent="0.3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4.25" customHeight="1" x14ac:dyDescent="0.3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4.25" customHeight="1" x14ac:dyDescent="0.3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4.25" customHeight="1" x14ac:dyDescent="0.3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4.25" customHeight="1" x14ac:dyDescent="0.3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4.25" customHeight="1" x14ac:dyDescent="0.3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4.25" customHeight="1" x14ac:dyDescent="0.3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4.25" customHeight="1" x14ac:dyDescent="0.3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4.25" customHeight="1" x14ac:dyDescent="0.3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4.25" customHeight="1" x14ac:dyDescent="0.3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4.25" customHeight="1" x14ac:dyDescent="0.3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4.25" customHeight="1" x14ac:dyDescent="0.3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4.25" customHeight="1" x14ac:dyDescent="0.3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4.25" customHeight="1" x14ac:dyDescent="0.3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4.25" customHeight="1" x14ac:dyDescent="0.3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4.25" customHeight="1" x14ac:dyDescent="0.3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4.25" customHeight="1" x14ac:dyDescent="0.3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4.25" customHeight="1" x14ac:dyDescent="0.3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4.25" customHeight="1" x14ac:dyDescent="0.3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4.25" customHeight="1" x14ac:dyDescent="0.3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4.25" customHeight="1" x14ac:dyDescent="0.3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4.25" customHeight="1" x14ac:dyDescent="0.3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4.25" customHeight="1" x14ac:dyDescent="0.3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4.25" customHeight="1" x14ac:dyDescent="0.3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4.25" customHeight="1" x14ac:dyDescent="0.3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4.25" customHeight="1" x14ac:dyDescent="0.3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4.25" customHeight="1" x14ac:dyDescent="0.3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4.25" customHeight="1" x14ac:dyDescent="0.3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4.25" customHeight="1" x14ac:dyDescent="0.3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4.25" customHeight="1" x14ac:dyDescent="0.3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4.25" customHeight="1" x14ac:dyDescent="0.3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4.25" customHeight="1" x14ac:dyDescent="0.3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4.25" customHeight="1" x14ac:dyDescent="0.3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4.25" customHeight="1" x14ac:dyDescent="0.3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4.25" customHeight="1" x14ac:dyDescent="0.3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4.25" customHeight="1" x14ac:dyDescent="0.3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4.25" customHeight="1" x14ac:dyDescent="0.3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4.25" customHeight="1" x14ac:dyDescent="0.3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4.25" customHeight="1" x14ac:dyDescent="0.3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4.25" customHeight="1" x14ac:dyDescent="0.3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4.25" customHeight="1" x14ac:dyDescent="0.3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4.25" customHeight="1" x14ac:dyDescent="0.3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4.25" customHeight="1" x14ac:dyDescent="0.3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ht="14.25" customHeight="1" x14ac:dyDescent="0.3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ht="14.25" customHeight="1" x14ac:dyDescent="0.3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ht="14.25" customHeight="1" x14ac:dyDescent="0.3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ht="14.25" customHeight="1" x14ac:dyDescent="0.3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spans="1:29" ht="14.25" customHeight="1" x14ac:dyDescent="0.3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spans="1:29" ht="14.25" customHeight="1" x14ac:dyDescent="0.3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spans="1:29" ht="14.25" customHeight="1" x14ac:dyDescent="0.3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spans="1:29" ht="14.25" customHeight="1" x14ac:dyDescent="0.3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spans="1:29" ht="14.25" customHeight="1" x14ac:dyDescent="0.3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spans="1:29" ht="14.25" customHeight="1" x14ac:dyDescent="0.3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spans="1:29" ht="14.25" customHeight="1" x14ac:dyDescent="0.3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spans="1:29" ht="14.25" customHeight="1" x14ac:dyDescent="0.3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spans="1:29" ht="14.25" customHeight="1" x14ac:dyDescent="0.3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spans="1:29" ht="14.25" customHeight="1" x14ac:dyDescent="0.3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spans="1:29" ht="14.25" customHeight="1" x14ac:dyDescent="0.3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spans="1:29" ht="14.25" customHeight="1" x14ac:dyDescent="0.3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spans="1:29" ht="14.25" customHeight="1" x14ac:dyDescent="0.3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spans="1:29" ht="14.25" customHeight="1" x14ac:dyDescent="0.3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spans="1:29" ht="14.25" customHeight="1" x14ac:dyDescent="0.3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spans="1:29" ht="14.25" customHeight="1" x14ac:dyDescent="0.3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spans="1:29" ht="14.25" customHeight="1" x14ac:dyDescent="0.3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spans="1:29" ht="14.25" customHeight="1" x14ac:dyDescent="0.3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spans="1:29" ht="14.25" customHeight="1" x14ac:dyDescent="0.3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spans="1:29" ht="14.25" customHeight="1" x14ac:dyDescent="0.3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spans="1:29" ht="14.25" customHeight="1" x14ac:dyDescent="0.3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spans="1:29" ht="14.25" customHeight="1" x14ac:dyDescent="0.3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spans="1:29" ht="14.25" customHeight="1" x14ac:dyDescent="0.3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spans="1:29" ht="14.25" customHeight="1" x14ac:dyDescent="0.3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spans="1:29" ht="14.25" customHeight="1" x14ac:dyDescent="0.3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spans="1:29" ht="14.25" customHeight="1" x14ac:dyDescent="0.3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spans="1:29" ht="14.25" customHeight="1" x14ac:dyDescent="0.3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spans="1:29" ht="14.25" customHeight="1" x14ac:dyDescent="0.3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spans="1:29" ht="14.25" customHeight="1" x14ac:dyDescent="0.3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spans="1:29" ht="14.25" customHeight="1" x14ac:dyDescent="0.3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spans="1:29" ht="14.25" customHeight="1" x14ac:dyDescent="0.3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spans="1:29" ht="14.25" customHeight="1" x14ac:dyDescent="0.3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spans="1:29" ht="14.25" customHeight="1" x14ac:dyDescent="0.3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spans="1:29" ht="14.25" customHeight="1" x14ac:dyDescent="0.3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spans="1:29" ht="14.25" customHeight="1" x14ac:dyDescent="0.3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spans="1:29" ht="14.25" customHeight="1" x14ac:dyDescent="0.3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spans="1:29" ht="14.25" customHeight="1" x14ac:dyDescent="0.3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spans="1:29" ht="14.25" customHeight="1" x14ac:dyDescent="0.3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spans="1:29" ht="14.25" customHeight="1" x14ac:dyDescent="0.3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spans="1:29" ht="14.25" customHeight="1" x14ac:dyDescent="0.3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spans="1:29" ht="14.25" customHeight="1" x14ac:dyDescent="0.3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spans="1:29" ht="14.25" customHeight="1" x14ac:dyDescent="0.3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spans="1:29" ht="14.25" customHeight="1" x14ac:dyDescent="0.3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spans="1:29" ht="14.25" customHeight="1" x14ac:dyDescent="0.3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spans="1:29" ht="14.25" customHeight="1" x14ac:dyDescent="0.3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spans="1:29" ht="14.25" customHeight="1" x14ac:dyDescent="0.3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spans="1:29" ht="14.25" customHeight="1" x14ac:dyDescent="0.3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spans="1:29" ht="14.25" customHeight="1" x14ac:dyDescent="0.3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spans="1:29" ht="14.25" customHeight="1" x14ac:dyDescent="0.3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spans="1:29" ht="14.25" customHeight="1" x14ac:dyDescent="0.3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spans="1:29" ht="14.25" customHeight="1" x14ac:dyDescent="0.3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spans="1:29" ht="14.25" customHeight="1" x14ac:dyDescent="0.3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spans="1:29" ht="14.25" customHeight="1" x14ac:dyDescent="0.3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spans="1:29" ht="14.25" customHeight="1" x14ac:dyDescent="0.3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spans="1:29" ht="14.25" customHeight="1" x14ac:dyDescent="0.3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spans="1:29" ht="14.25" customHeight="1" x14ac:dyDescent="0.3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spans="1:29" ht="14.25" customHeight="1" x14ac:dyDescent="0.3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spans="1:29" ht="14.25" customHeight="1" x14ac:dyDescent="0.3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spans="1:29" ht="14.25" customHeight="1" x14ac:dyDescent="0.3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spans="1:29" ht="14.25" customHeight="1" x14ac:dyDescent="0.3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spans="1:29" ht="14.25" customHeight="1" x14ac:dyDescent="0.3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spans="1:29" ht="14.25" customHeight="1" x14ac:dyDescent="0.3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spans="1:29" ht="14.25" customHeight="1" x14ac:dyDescent="0.3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</row>
    <row r="267" spans="1:29" ht="14.25" customHeight="1" x14ac:dyDescent="0.3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</row>
    <row r="268" spans="1:29" ht="14.25" customHeight="1" x14ac:dyDescent="0.3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</row>
    <row r="269" spans="1:29" ht="14.25" customHeight="1" x14ac:dyDescent="0.3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</row>
    <row r="270" spans="1:29" ht="14.25" customHeight="1" x14ac:dyDescent="0.3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</row>
    <row r="271" spans="1:29" ht="14.25" customHeight="1" x14ac:dyDescent="0.3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</row>
    <row r="272" spans="1:29" ht="14.25" customHeight="1" x14ac:dyDescent="0.3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</row>
    <row r="273" spans="1:29" ht="14.25" customHeight="1" x14ac:dyDescent="0.3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</row>
    <row r="274" spans="1:29" ht="14.25" customHeight="1" x14ac:dyDescent="0.3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</row>
    <row r="275" spans="1:29" ht="14.25" customHeight="1" x14ac:dyDescent="0.3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</row>
    <row r="276" spans="1:29" ht="14.25" customHeight="1" x14ac:dyDescent="0.3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</row>
    <row r="277" spans="1:29" ht="14.25" customHeight="1" x14ac:dyDescent="0.3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</row>
    <row r="278" spans="1:29" ht="14.25" customHeight="1" x14ac:dyDescent="0.3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</row>
    <row r="279" spans="1:29" ht="14.25" customHeight="1" x14ac:dyDescent="0.3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</row>
    <row r="280" spans="1:29" ht="14.25" customHeight="1" x14ac:dyDescent="0.3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</row>
    <row r="281" spans="1:29" ht="14.25" customHeight="1" x14ac:dyDescent="0.3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</row>
    <row r="282" spans="1:29" ht="14.25" customHeight="1" x14ac:dyDescent="0.3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</row>
    <row r="283" spans="1:29" ht="14.25" customHeight="1" x14ac:dyDescent="0.3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</row>
    <row r="284" spans="1:29" ht="14.25" customHeight="1" x14ac:dyDescent="0.3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</row>
    <row r="285" spans="1:29" ht="14.25" customHeight="1" x14ac:dyDescent="0.3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</row>
    <row r="286" spans="1:29" ht="14.25" customHeight="1" x14ac:dyDescent="0.3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</row>
    <row r="287" spans="1:29" ht="14.25" customHeight="1" x14ac:dyDescent="0.3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</row>
    <row r="288" spans="1:29" ht="14.25" customHeight="1" x14ac:dyDescent="0.3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</row>
    <row r="289" spans="1:29" ht="14.25" customHeight="1" x14ac:dyDescent="0.3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</row>
    <row r="290" spans="1:29" ht="14.25" customHeight="1" x14ac:dyDescent="0.3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</row>
    <row r="291" spans="1:29" ht="14.25" customHeight="1" x14ac:dyDescent="0.3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</row>
    <row r="292" spans="1:29" ht="14.25" customHeight="1" x14ac:dyDescent="0.3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</row>
    <row r="293" spans="1:29" ht="14.25" customHeight="1" x14ac:dyDescent="0.3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</row>
    <row r="294" spans="1:29" ht="14.25" customHeight="1" x14ac:dyDescent="0.3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</row>
    <row r="295" spans="1:29" ht="14.25" customHeight="1" x14ac:dyDescent="0.3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</row>
    <row r="296" spans="1:29" ht="14.25" customHeight="1" x14ac:dyDescent="0.3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</row>
    <row r="297" spans="1:29" ht="14.25" customHeight="1" x14ac:dyDescent="0.3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</row>
    <row r="298" spans="1:29" ht="14.25" customHeight="1" x14ac:dyDescent="0.3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</row>
    <row r="299" spans="1:29" ht="14.25" customHeight="1" x14ac:dyDescent="0.3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</row>
    <row r="300" spans="1:29" ht="14.25" customHeight="1" x14ac:dyDescent="0.3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</row>
    <row r="301" spans="1:29" ht="14.25" customHeight="1" x14ac:dyDescent="0.3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</row>
    <row r="302" spans="1:29" ht="14.25" customHeight="1" x14ac:dyDescent="0.3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</row>
    <row r="303" spans="1:29" ht="14.25" customHeight="1" x14ac:dyDescent="0.3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</row>
    <row r="304" spans="1:29" ht="14.25" customHeight="1" x14ac:dyDescent="0.3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</row>
    <row r="305" spans="1:29" ht="14.25" customHeight="1" x14ac:dyDescent="0.3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</row>
    <row r="306" spans="1:29" ht="14.25" customHeight="1" x14ac:dyDescent="0.3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</row>
    <row r="307" spans="1:29" ht="14.25" customHeight="1" x14ac:dyDescent="0.3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</row>
    <row r="308" spans="1:29" ht="14.25" customHeight="1" x14ac:dyDescent="0.3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</row>
    <row r="309" spans="1:29" ht="14.25" customHeight="1" x14ac:dyDescent="0.3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</row>
    <row r="310" spans="1:29" ht="14.25" customHeight="1" x14ac:dyDescent="0.3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</row>
    <row r="311" spans="1:29" ht="14.25" customHeight="1" x14ac:dyDescent="0.3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</row>
    <row r="312" spans="1:29" ht="14.25" customHeight="1" x14ac:dyDescent="0.3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</row>
    <row r="313" spans="1:29" ht="14.25" customHeight="1" x14ac:dyDescent="0.3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</row>
    <row r="314" spans="1:29" ht="14.25" customHeight="1" x14ac:dyDescent="0.3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</row>
    <row r="315" spans="1:29" ht="14.25" customHeight="1" x14ac:dyDescent="0.3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</row>
    <row r="316" spans="1:29" ht="14.25" customHeight="1" x14ac:dyDescent="0.3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</row>
    <row r="317" spans="1:29" ht="14.25" customHeight="1" x14ac:dyDescent="0.3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</row>
    <row r="318" spans="1:29" ht="14.25" customHeight="1" x14ac:dyDescent="0.3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</row>
    <row r="319" spans="1:29" ht="14.25" customHeight="1" x14ac:dyDescent="0.3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</row>
    <row r="320" spans="1:29" ht="14.25" customHeight="1" x14ac:dyDescent="0.3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</row>
    <row r="321" spans="1:29" ht="14.25" customHeight="1" x14ac:dyDescent="0.3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</row>
    <row r="322" spans="1:29" ht="14.25" customHeight="1" x14ac:dyDescent="0.3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</row>
    <row r="323" spans="1:29" ht="14.25" customHeight="1" x14ac:dyDescent="0.3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</row>
    <row r="324" spans="1:29" ht="14.25" customHeight="1" x14ac:dyDescent="0.3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</row>
    <row r="325" spans="1:29" ht="14.25" customHeight="1" x14ac:dyDescent="0.3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</row>
    <row r="326" spans="1:29" ht="14.25" customHeight="1" x14ac:dyDescent="0.3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</row>
    <row r="327" spans="1:29" ht="14.25" customHeight="1" x14ac:dyDescent="0.3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</row>
    <row r="328" spans="1:29" ht="14.25" customHeight="1" x14ac:dyDescent="0.3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</row>
    <row r="329" spans="1:29" ht="14.25" customHeight="1" x14ac:dyDescent="0.3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</row>
    <row r="330" spans="1:29" ht="14.25" customHeight="1" x14ac:dyDescent="0.3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</row>
    <row r="331" spans="1:29" ht="14.25" customHeight="1" x14ac:dyDescent="0.3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</row>
    <row r="332" spans="1:29" ht="14.25" customHeight="1" x14ac:dyDescent="0.3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</row>
    <row r="333" spans="1:29" ht="14.25" customHeight="1" x14ac:dyDescent="0.3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</row>
    <row r="334" spans="1:29" ht="14.25" customHeight="1" x14ac:dyDescent="0.3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</row>
    <row r="335" spans="1:29" ht="14.25" customHeight="1" x14ac:dyDescent="0.3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</row>
    <row r="336" spans="1:29" ht="14.25" customHeight="1" x14ac:dyDescent="0.3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</row>
    <row r="337" spans="1:29" ht="14.25" customHeight="1" x14ac:dyDescent="0.3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</row>
    <row r="338" spans="1:29" ht="14.25" customHeight="1" x14ac:dyDescent="0.3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</row>
    <row r="339" spans="1:29" ht="14.25" customHeight="1" x14ac:dyDescent="0.3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</row>
    <row r="340" spans="1:29" ht="14.25" customHeight="1" x14ac:dyDescent="0.3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</row>
    <row r="341" spans="1:29" ht="14.25" customHeight="1" x14ac:dyDescent="0.35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</row>
    <row r="342" spans="1:29" ht="14.25" customHeight="1" x14ac:dyDescent="0.35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</row>
    <row r="343" spans="1:29" ht="14.25" customHeight="1" x14ac:dyDescent="0.3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</row>
    <row r="344" spans="1:29" ht="14.25" customHeight="1" x14ac:dyDescent="0.3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</row>
    <row r="345" spans="1:29" ht="14.25" customHeight="1" x14ac:dyDescent="0.35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</row>
    <row r="346" spans="1:29" ht="14.25" customHeight="1" x14ac:dyDescent="0.35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</row>
    <row r="347" spans="1:29" ht="14.25" customHeight="1" x14ac:dyDescent="0.35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</row>
    <row r="348" spans="1:29" ht="14.25" customHeight="1" x14ac:dyDescent="0.35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</row>
    <row r="349" spans="1:29" ht="14.25" customHeight="1" x14ac:dyDescent="0.3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</row>
    <row r="350" spans="1:29" ht="14.25" customHeight="1" x14ac:dyDescent="0.35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</row>
    <row r="351" spans="1:29" ht="14.25" customHeight="1" x14ac:dyDescent="0.35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</row>
    <row r="352" spans="1:29" ht="14.25" customHeight="1" x14ac:dyDescent="0.3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</row>
    <row r="353" spans="1:29" ht="14.25" customHeight="1" x14ac:dyDescent="0.35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</row>
    <row r="354" spans="1:29" ht="14.25" customHeight="1" x14ac:dyDescent="0.35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</row>
    <row r="355" spans="1:29" ht="14.25" customHeight="1" x14ac:dyDescent="0.35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</row>
    <row r="356" spans="1:29" ht="14.25" customHeight="1" x14ac:dyDescent="0.35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</row>
    <row r="357" spans="1:29" ht="14.25" customHeight="1" x14ac:dyDescent="0.35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</row>
    <row r="358" spans="1:29" ht="14.25" customHeight="1" x14ac:dyDescent="0.3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</row>
    <row r="359" spans="1:29" ht="14.25" customHeight="1" x14ac:dyDescent="0.3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</row>
    <row r="360" spans="1:29" ht="14.25" customHeight="1" x14ac:dyDescent="0.35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</row>
    <row r="361" spans="1:29" ht="14.25" customHeight="1" x14ac:dyDescent="0.3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</row>
    <row r="362" spans="1:29" ht="14.25" customHeight="1" x14ac:dyDescent="0.35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</row>
    <row r="363" spans="1:29" ht="14.25" customHeight="1" x14ac:dyDescent="0.35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</row>
    <row r="364" spans="1:29" ht="14.25" customHeight="1" x14ac:dyDescent="0.35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</row>
    <row r="365" spans="1:29" ht="14.25" customHeight="1" x14ac:dyDescent="0.35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</row>
    <row r="366" spans="1:29" ht="14.25" customHeight="1" x14ac:dyDescent="0.35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</row>
    <row r="367" spans="1:29" ht="14.25" customHeight="1" x14ac:dyDescent="0.3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</row>
    <row r="368" spans="1:29" ht="14.25" customHeight="1" x14ac:dyDescent="0.35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</row>
    <row r="369" spans="1:29" ht="14.25" customHeight="1" x14ac:dyDescent="0.35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</row>
    <row r="370" spans="1:29" ht="14.25" customHeight="1" x14ac:dyDescent="0.3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</row>
    <row r="371" spans="1:29" ht="14.25" customHeight="1" x14ac:dyDescent="0.35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</row>
    <row r="372" spans="1:29" ht="14.25" customHeight="1" x14ac:dyDescent="0.35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</row>
    <row r="373" spans="1:29" ht="14.25" customHeight="1" x14ac:dyDescent="0.35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</row>
    <row r="374" spans="1:29" ht="14.25" customHeight="1" x14ac:dyDescent="0.35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</row>
    <row r="375" spans="1:29" ht="14.25" customHeight="1" x14ac:dyDescent="0.35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</row>
    <row r="376" spans="1:29" ht="14.25" customHeight="1" x14ac:dyDescent="0.3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</row>
    <row r="377" spans="1:29" ht="14.25" customHeight="1" x14ac:dyDescent="0.35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</row>
    <row r="378" spans="1:29" ht="14.25" customHeight="1" x14ac:dyDescent="0.3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</row>
    <row r="379" spans="1:29" ht="14.25" customHeight="1" x14ac:dyDescent="0.3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</row>
    <row r="380" spans="1:29" ht="14.25" customHeight="1" x14ac:dyDescent="0.35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</row>
    <row r="381" spans="1:29" ht="14.25" customHeight="1" x14ac:dyDescent="0.35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</row>
    <row r="382" spans="1:29" ht="14.25" customHeight="1" x14ac:dyDescent="0.35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</row>
    <row r="383" spans="1:29" ht="14.25" customHeight="1" x14ac:dyDescent="0.35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</row>
    <row r="384" spans="1:29" ht="14.25" customHeight="1" x14ac:dyDescent="0.35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</row>
    <row r="385" spans="1:29" ht="14.25" customHeight="1" x14ac:dyDescent="0.35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</row>
    <row r="386" spans="1:29" ht="14.25" customHeight="1" x14ac:dyDescent="0.35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</row>
    <row r="387" spans="1:29" ht="14.25" customHeight="1" x14ac:dyDescent="0.35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</row>
    <row r="388" spans="1:29" ht="14.25" customHeight="1" x14ac:dyDescent="0.35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</row>
    <row r="389" spans="1:29" ht="14.25" customHeight="1" x14ac:dyDescent="0.35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</row>
    <row r="390" spans="1:29" ht="14.25" customHeight="1" x14ac:dyDescent="0.35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</row>
    <row r="391" spans="1:29" ht="14.25" customHeight="1" x14ac:dyDescent="0.35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</row>
    <row r="392" spans="1:29" ht="14.25" customHeight="1" x14ac:dyDescent="0.35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</row>
    <row r="393" spans="1:29" ht="14.25" customHeight="1" x14ac:dyDescent="0.35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</row>
    <row r="394" spans="1:29" ht="14.25" customHeight="1" x14ac:dyDescent="0.35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</row>
    <row r="395" spans="1:29" ht="14.25" customHeight="1" x14ac:dyDescent="0.35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</row>
    <row r="396" spans="1:29" ht="14.25" customHeight="1" x14ac:dyDescent="0.35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</row>
    <row r="397" spans="1:29" ht="14.25" customHeight="1" x14ac:dyDescent="0.3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</row>
    <row r="398" spans="1:29" ht="14.25" customHeight="1" x14ac:dyDescent="0.35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</row>
    <row r="399" spans="1:29" ht="14.25" customHeight="1" x14ac:dyDescent="0.35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</row>
    <row r="400" spans="1:29" ht="14.25" customHeight="1" x14ac:dyDescent="0.35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</row>
    <row r="401" spans="1:29" ht="14.25" customHeight="1" x14ac:dyDescent="0.35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</row>
    <row r="402" spans="1:29" ht="14.25" customHeight="1" x14ac:dyDescent="0.35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</row>
    <row r="403" spans="1:29" ht="14.25" customHeight="1" x14ac:dyDescent="0.35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</row>
    <row r="404" spans="1:29" ht="14.25" customHeight="1" x14ac:dyDescent="0.35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</row>
    <row r="405" spans="1:29" ht="14.25" customHeight="1" x14ac:dyDescent="0.35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</row>
    <row r="406" spans="1:29" ht="14.25" customHeight="1" x14ac:dyDescent="0.35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</row>
    <row r="407" spans="1:29" ht="14.25" customHeight="1" x14ac:dyDescent="0.35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</row>
    <row r="408" spans="1:29" ht="14.25" customHeight="1" x14ac:dyDescent="0.35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</row>
    <row r="409" spans="1:29" ht="14.25" customHeight="1" x14ac:dyDescent="0.35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</row>
    <row r="410" spans="1:29" ht="14.25" customHeight="1" x14ac:dyDescent="0.35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</row>
    <row r="411" spans="1:29" ht="14.25" customHeight="1" x14ac:dyDescent="0.35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</row>
    <row r="412" spans="1:29" ht="14.25" customHeight="1" x14ac:dyDescent="0.35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</row>
    <row r="413" spans="1:29" ht="14.25" customHeight="1" x14ac:dyDescent="0.35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</row>
    <row r="414" spans="1:29" ht="14.25" customHeight="1" x14ac:dyDescent="0.3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</row>
    <row r="415" spans="1:29" ht="14.25" customHeight="1" x14ac:dyDescent="0.35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</row>
    <row r="416" spans="1:29" ht="14.25" customHeight="1" x14ac:dyDescent="0.35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</row>
    <row r="417" spans="1:29" ht="14.25" customHeight="1" x14ac:dyDescent="0.35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</row>
    <row r="418" spans="1:29" ht="14.25" customHeight="1" x14ac:dyDescent="0.35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</row>
    <row r="419" spans="1:29" ht="14.25" customHeight="1" x14ac:dyDescent="0.35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1:29" ht="14.25" customHeight="1" x14ac:dyDescent="0.35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1:29" ht="14.25" customHeight="1" x14ac:dyDescent="0.35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29" ht="14.25" customHeight="1" x14ac:dyDescent="0.35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29" ht="14.25" customHeight="1" x14ac:dyDescent="0.35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29" ht="14.25" customHeight="1" x14ac:dyDescent="0.35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29" ht="14.25" customHeight="1" x14ac:dyDescent="0.35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29" ht="14.25" customHeight="1" x14ac:dyDescent="0.35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29" ht="14.25" customHeight="1" x14ac:dyDescent="0.35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29" ht="14.25" customHeight="1" x14ac:dyDescent="0.35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29" ht="14.25" customHeight="1" x14ac:dyDescent="0.35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29" ht="14.25" customHeight="1" x14ac:dyDescent="0.35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29" ht="14.25" customHeight="1" x14ac:dyDescent="0.35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29" ht="14.25" customHeight="1" x14ac:dyDescent="0.35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ht="14.25" customHeight="1" x14ac:dyDescent="0.3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ht="14.25" customHeight="1" x14ac:dyDescent="0.3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ht="14.25" customHeight="1" x14ac:dyDescent="0.3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ht="14.25" customHeight="1" x14ac:dyDescent="0.3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ht="14.25" customHeight="1" x14ac:dyDescent="0.3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ht="14.25" customHeight="1" x14ac:dyDescent="0.3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ht="14.25" customHeight="1" x14ac:dyDescent="0.35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ht="14.25" customHeight="1" x14ac:dyDescent="0.35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ht="14.25" customHeight="1" x14ac:dyDescent="0.35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ht="14.25" customHeight="1" x14ac:dyDescent="0.3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ht="14.25" customHeight="1" x14ac:dyDescent="0.35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ht="14.25" customHeight="1" x14ac:dyDescent="0.35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ht="14.25" customHeight="1" x14ac:dyDescent="0.35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ht="14.25" customHeight="1" x14ac:dyDescent="0.35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ht="14.25" customHeight="1" x14ac:dyDescent="0.35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ht="14.25" customHeight="1" x14ac:dyDescent="0.35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ht="14.25" customHeight="1" x14ac:dyDescent="0.35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ht="14.25" customHeight="1" x14ac:dyDescent="0.35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ht="14.25" customHeight="1" x14ac:dyDescent="0.35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ht="14.25" customHeight="1" x14ac:dyDescent="0.35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ht="14.25" customHeight="1" x14ac:dyDescent="0.3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ht="14.25" customHeight="1" x14ac:dyDescent="0.3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ht="14.25" customHeight="1" x14ac:dyDescent="0.35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ht="14.25" customHeight="1" x14ac:dyDescent="0.35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ht="14.25" customHeight="1" x14ac:dyDescent="0.3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ht="14.25" customHeight="1" x14ac:dyDescent="0.3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ht="14.25" customHeight="1" x14ac:dyDescent="0.3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ht="14.25" customHeight="1" x14ac:dyDescent="0.3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ht="14.25" customHeight="1" x14ac:dyDescent="0.3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ht="14.25" customHeight="1" x14ac:dyDescent="0.3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ht="14.25" customHeight="1" x14ac:dyDescent="0.3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ht="14.25" customHeight="1" x14ac:dyDescent="0.3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ht="14.25" customHeight="1" x14ac:dyDescent="0.3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ht="14.25" customHeight="1" x14ac:dyDescent="0.35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ht="14.25" customHeight="1" x14ac:dyDescent="0.3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ht="14.25" customHeight="1" x14ac:dyDescent="0.35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ht="14.25" customHeight="1" x14ac:dyDescent="0.35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ht="14.25" customHeight="1" x14ac:dyDescent="0.35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ht="14.25" customHeight="1" x14ac:dyDescent="0.35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ht="14.25" customHeight="1" x14ac:dyDescent="0.3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ht="14.25" customHeight="1" x14ac:dyDescent="0.35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ht="14.25" customHeight="1" x14ac:dyDescent="0.35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ht="14.25" customHeight="1" x14ac:dyDescent="0.3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ht="14.25" customHeight="1" x14ac:dyDescent="0.35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ht="14.25" customHeight="1" x14ac:dyDescent="0.35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ht="14.25" customHeight="1" x14ac:dyDescent="0.3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ht="14.25" customHeight="1" x14ac:dyDescent="0.35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ht="14.25" customHeight="1" x14ac:dyDescent="0.35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ht="14.25" customHeight="1" x14ac:dyDescent="0.35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ht="14.25" customHeight="1" x14ac:dyDescent="0.35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ht="14.25" customHeight="1" x14ac:dyDescent="0.35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ht="14.25" customHeight="1" x14ac:dyDescent="0.35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ht="14.25" customHeight="1" x14ac:dyDescent="0.35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ht="14.25" customHeight="1" x14ac:dyDescent="0.3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ht="14.25" customHeight="1" x14ac:dyDescent="0.35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ht="14.25" customHeight="1" x14ac:dyDescent="0.35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</row>
    <row r="489" spans="1:29" ht="14.25" customHeight="1" x14ac:dyDescent="0.35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</row>
    <row r="490" spans="1:29" ht="14.25" customHeight="1" x14ac:dyDescent="0.35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</row>
    <row r="491" spans="1:29" ht="14.25" customHeight="1" x14ac:dyDescent="0.3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</row>
    <row r="492" spans="1:29" ht="14.25" customHeight="1" x14ac:dyDescent="0.35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</row>
    <row r="493" spans="1:29" ht="14.25" customHeight="1" x14ac:dyDescent="0.35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</row>
    <row r="494" spans="1:29" ht="14.25" customHeight="1" x14ac:dyDescent="0.35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</row>
    <row r="495" spans="1:29" ht="14.25" customHeight="1" x14ac:dyDescent="0.3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</row>
    <row r="496" spans="1:29" ht="14.25" customHeight="1" x14ac:dyDescent="0.35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</row>
    <row r="497" spans="1:29" ht="14.25" customHeight="1" x14ac:dyDescent="0.35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</row>
    <row r="498" spans="1:29" ht="14.25" customHeight="1" x14ac:dyDescent="0.35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</row>
    <row r="499" spans="1:29" ht="14.25" customHeight="1" x14ac:dyDescent="0.35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</row>
    <row r="500" spans="1:29" ht="14.25" customHeight="1" x14ac:dyDescent="0.35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</row>
    <row r="501" spans="1:29" ht="14.25" customHeight="1" x14ac:dyDescent="0.35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</row>
    <row r="502" spans="1:29" ht="14.25" customHeight="1" x14ac:dyDescent="0.35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</row>
    <row r="503" spans="1:29" ht="14.25" customHeight="1" x14ac:dyDescent="0.35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</row>
    <row r="504" spans="1:29" ht="14.25" customHeight="1" x14ac:dyDescent="0.35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</row>
    <row r="505" spans="1:29" ht="14.25" customHeight="1" x14ac:dyDescent="0.35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</row>
    <row r="506" spans="1:29" ht="14.25" customHeight="1" x14ac:dyDescent="0.35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</row>
    <row r="507" spans="1:29" ht="14.25" customHeight="1" x14ac:dyDescent="0.35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</row>
    <row r="508" spans="1:29" ht="14.25" customHeight="1" x14ac:dyDescent="0.35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</row>
    <row r="509" spans="1:29" ht="14.25" customHeight="1" x14ac:dyDescent="0.35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</row>
    <row r="510" spans="1:29" ht="14.25" customHeight="1" x14ac:dyDescent="0.35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</row>
    <row r="511" spans="1:29" ht="14.25" customHeight="1" x14ac:dyDescent="0.35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</row>
    <row r="512" spans="1:29" ht="14.25" customHeight="1" x14ac:dyDescent="0.35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</row>
    <row r="513" spans="1:29" ht="14.25" customHeight="1" x14ac:dyDescent="0.35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</row>
    <row r="514" spans="1:29" ht="14.25" customHeight="1" x14ac:dyDescent="0.35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</row>
    <row r="515" spans="1:29" ht="14.25" customHeight="1" x14ac:dyDescent="0.35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</row>
    <row r="516" spans="1:29" ht="14.25" customHeight="1" x14ac:dyDescent="0.35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</row>
    <row r="517" spans="1:29" ht="14.25" customHeight="1" x14ac:dyDescent="0.35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</row>
    <row r="518" spans="1:29" ht="14.25" customHeight="1" x14ac:dyDescent="0.35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</row>
    <row r="519" spans="1:29" ht="14.25" customHeight="1" x14ac:dyDescent="0.35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</row>
    <row r="520" spans="1:29" ht="14.25" customHeight="1" x14ac:dyDescent="0.35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</row>
    <row r="521" spans="1:29" ht="14.25" customHeight="1" x14ac:dyDescent="0.35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</row>
    <row r="522" spans="1:29" ht="14.25" customHeight="1" x14ac:dyDescent="0.35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</row>
    <row r="523" spans="1:29" ht="14.25" customHeight="1" x14ac:dyDescent="0.35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</row>
    <row r="524" spans="1:29" ht="14.25" customHeight="1" x14ac:dyDescent="0.35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</row>
    <row r="525" spans="1:29" ht="14.25" customHeight="1" x14ac:dyDescent="0.35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</row>
    <row r="526" spans="1:29" ht="14.25" customHeight="1" x14ac:dyDescent="0.35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</row>
    <row r="527" spans="1:29" ht="14.25" customHeight="1" x14ac:dyDescent="0.35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</row>
    <row r="528" spans="1:29" ht="14.25" customHeight="1" x14ac:dyDescent="0.35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</row>
    <row r="529" spans="1:29" ht="14.25" customHeight="1" x14ac:dyDescent="0.35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</row>
    <row r="530" spans="1:29" ht="14.25" customHeight="1" x14ac:dyDescent="0.35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</row>
    <row r="531" spans="1:29" ht="14.25" customHeight="1" x14ac:dyDescent="0.35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</row>
    <row r="532" spans="1:29" ht="14.25" customHeight="1" x14ac:dyDescent="0.35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</row>
    <row r="533" spans="1:29" ht="14.25" customHeight="1" x14ac:dyDescent="0.35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</row>
    <row r="534" spans="1:29" ht="14.25" customHeight="1" x14ac:dyDescent="0.35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</row>
    <row r="535" spans="1:29" ht="14.25" customHeight="1" x14ac:dyDescent="0.3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</row>
    <row r="536" spans="1:29" ht="14.25" customHeight="1" x14ac:dyDescent="0.35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</row>
    <row r="537" spans="1:29" ht="14.25" customHeight="1" x14ac:dyDescent="0.35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</row>
    <row r="538" spans="1:29" ht="14.25" customHeight="1" x14ac:dyDescent="0.35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</row>
    <row r="539" spans="1:29" ht="14.25" customHeight="1" x14ac:dyDescent="0.35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</row>
    <row r="540" spans="1:29" ht="14.25" customHeight="1" x14ac:dyDescent="0.35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</row>
    <row r="541" spans="1:29" ht="14.25" customHeight="1" x14ac:dyDescent="0.35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</row>
    <row r="542" spans="1:29" ht="14.25" customHeight="1" x14ac:dyDescent="0.35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</row>
    <row r="543" spans="1:29" ht="14.25" customHeight="1" x14ac:dyDescent="0.35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</row>
    <row r="544" spans="1:29" ht="14.25" customHeight="1" x14ac:dyDescent="0.35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</row>
    <row r="545" spans="1:29" ht="14.25" customHeight="1" x14ac:dyDescent="0.3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</row>
    <row r="546" spans="1:29" ht="14.25" customHeight="1" x14ac:dyDescent="0.35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</row>
    <row r="547" spans="1:29" ht="14.25" customHeight="1" x14ac:dyDescent="0.35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</row>
    <row r="548" spans="1:29" ht="14.25" customHeight="1" x14ac:dyDescent="0.35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</row>
    <row r="549" spans="1:29" ht="14.25" customHeight="1" x14ac:dyDescent="0.35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</row>
    <row r="550" spans="1:29" ht="14.25" customHeight="1" x14ac:dyDescent="0.35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</row>
    <row r="551" spans="1:29" ht="14.25" customHeight="1" x14ac:dyDescent="0.35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</row>
    <row r="552" spans="1:29" ht="14.25" customHeight="1" x14ac:dyDescent="0.35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</row>
    <row r="553" spans="1:29" ht="14.25" customHeight="1" x14ac:dyDescent="0.35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</row>
    <row r="554" spans="1:29" ht="14.25" customHeight="1" x14ac:dyDescent="0.35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</row>
    <row r="555" spans="1:29" ht="14.25" customHeight="1" x14ac:dyDescent="0.3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</row>
    <row r="556" spans="1:29" ht="14.25" customHeight="1" x14ac:dyDescent="0.35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</row>
    <row r="557" spans="1:29" ht="14.25" customHeight="1" x14ac:dyDescent="0.35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</row>
    <row r="558" spans="1:29" ht="14.25" customHeight="1" x14ac:dyDescent="0.35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</row>
    <row r="559" spans="1:29" ht="14.25" customHeight="1" x14ac:dyDescent="0.35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</row>
    <row r="560" spans="1:29" ht="14.25" customHeight="1" x14ac:dyDescent="0.35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</row>
    <row r="561" spans="1:29" ht="14.25" customHeight="1" x14ac:dyDescent="0.35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</row>
    <row r="562" spans="1:29" ht="14.25" customHeight="1" x14ac:dyDescent="0.35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</row>
    <row r="563" spans="1:29" ht="14.25" customHeight="1" x14ac:dyDescent="0.35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</row>
    <row r="564" spans="1:29" ht="14.25" customHeight="1" x14ac:dyDescent="0.35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</row>
    <row r="565" spans="1:29" ht="14.25" customHeight="1" x14ac:dyDescent="0.3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</row>
    <row r="566" spans="1:29" ht="14.25" customHeight="1" x14ac:dyDescent="0.35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</row>
    <row r="567" spans="1:29" ht="14.25" customHeight="1" x14ac:dyDescent="0.35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</row>
    <row r="568" spans="1:29" ht="14.25" customHeight="1" x14ac:dyDescent="0.35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</row>
    <row r="569" spans="1:29" ht="14.25" customHeight="1" x14ac:dyDescent="0.35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</row>
    <row r="570" spans="1:29" ht="14.25" customHeight="1" x14ac:dyDescent="0.35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</row>
    <row r="571" spans="1:29" ht="14.25" customHeight="1" x14ac:dyDescent="0.35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</row>
    <row r="572" spans="1:29" ht="14.25" customHeight="1" x14ac:dyDescent="0.35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</row>
    <row r="573" spans="1:29" ht="14.25" customHeight="1" x14ac:dyDescent="0.35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</row>
    <row r="574" spans="1:29" ht="14.25" customHeight="1" x14ac:dyDescent="0.35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</row>
    <row r="575" spans="1:29" ht="14.25" customHeight="1" x14ac:dyDescent="0.3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</row>
    <row r="576" spans="1:29" ht="14.25" customHeight="1" x14ac:dyDescent="0.35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</row>
    <row r="577" spans="1:29" ht="14.25" customHeight="1" x14ac:dyDescent="0.35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</row>
    <row r="578" spans="1:29" ht="14.25" customHeight="1" x14ac:dyDescent="0.35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</row>
    <row r="579" spans="1:29" ht="14.25" customHeight="1" x14ac:dyDescent="0.35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</row>
    <row r="580" spans="1:29" ht="14.25" customHeight="1" x14ac:dyDescent="0.35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</row>
    <row r="581" spans="1:29" ht="14.25" customHeight="1" x14ac:dyDescent="0.35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</row>
    <row r="582" spans="1:29" ht="14.25" customHeight="1" x14ac:dyDescent="0.35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</row>
    <row r="583" spans="1:29" ht="14.25" customHeight="1" x14ac:dyDescent="0.35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</row>
    <row r="584" spans="1:29" ht="14.25" customHeight="1" x14ac:dyDescent="0.35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</row>
    <row r="585" spans="1:29" ht="14.25" customHeight="1" x14ac:dyDescent="0.3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</row>
    <row r="586" spans="1:29" ht="14.25" customHeight="1" x14ac:dyDescent="0.35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</row>
    <row r="587" spans="1:29" ht="14.25" customHeight="1" x14ac:dyDescent="0.35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</row>
    <row r="588" spans="1:29" ht="14.25" customHeight="1" x14ac:dyDescent="0.35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</row>
    <row r="589" spans="1:29" ht="14.25" customHeight="1" x14ac:dyDescent="0.35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</row>
    <row r="590" spans="1:29" ht="14.25" customHeight="1" x14ac:dyDescent="0.35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</row>
    <row r="591" spans="1:29" ht="14.25" customHeight="1" x14ac:dyDescent="0.35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</row>
    <row r="592" spans="1:29" ht="14.25" customHeight="1" x14ac:dyDescent="0.35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</row>
    <row r="593" spans="1:29" ht="14.25" customHeight="1" x14ac:dyDescent="0.35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</row>
    <row r="594" spans="1:29" ht="14.25" customHeight="1" x14ac:dyDescent="0.35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</row>
    <row r="595" spans="1:29" ht="14.25" customHeight="1" x14ac:dyDescent="0.3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</row>
    <row r="596" spans="1:29" ht="14.25" customHeight="1" x14ac:dyDescent="0.35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</row>
    <row r="597" spans="1:29" ht="14.25" customHeight="1" x14ac:dyDescent="0.35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</row>
    <row r="598" spans="1:29" ht="14.25" customHeight="1" x14ac:dyDescent="0.35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</row>
    <row r="599" spans="1:29" ht="14.25" customHeight="1" x14ac:dyDescent="0.35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</row>
    <row r="600" spans="1:29" ht="14.25" customHeight="1" x14ac:dyDescent="0.35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</row>
    <row r="601" spans="1:29" ht="14.25" customHeight="1" x14ac:dyDescent="0.35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</row>
    <row r="602" spans="1:29" ht="14.25" customHeight="1" x14ac:dyDescent="0.35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</row>
    <row r="603" spans="1:29" ht="14.25" customHeight="1" x14ac:dyDescent="0.35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</row>
    <row r="604" spans="1:29" ht="14.25" customHeight="1" x14ac:dyDescent="0.35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</row>
    <row r="605" spans="1:29" ht="14.25" customHeight="1" x14ac:dyDescent="0.3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</row>
    <row r="606" spans="1:29" ht="14.25" customHeight="1" x14ac:dyDescent="0.35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</row>
    <row r="607" spans="1:29" ht="14.25" customHeight="1" x14ac:dyDescent="0.35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</row>
    <row r="608" spans="1:29" ht="14.25" customHeight="1" x14ac:dyDescent="0.35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</row>
    <row r="609" spans="1:29" ht="14.25" customHeight="1" x14ac:dyDescent="0.35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</row>
    <row r="610" spans="1:29" ht="14.25" customHeight="1" x14ac:dyDescent="0.35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</row>
    <row r="611" spans="1:29" ht="14.25" customHeight="1" x14ac:dyDescent="0.35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</row>
    <row r="612" spans="1:29" ht="14.25" customHeight="1" x14ac:dyDescent="0.35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</row>
    <row r="613" spans="1:29" ht="14.25" customHeight="1" x14ac:dyDescent="0.35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</row>
    <row r="614" spans="1:29" ht="14.25" customHeight="1" x14ac:dyDescent="0.35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</row>
    <row r="615" spans="1:29" ht="14.25" customHeight="1" x14ac:dyDescent="0.3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</row>
    <row r="616" spans="1:29" ht="14.25" customHeight="1" x14ac:dyDescent="0.35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</row>
    <row r="617" spans="1:29" ht="14.25" customHeight="1" x14ac:dyDescent="0.35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</row>
    <row r="618" spans="1:29" ht="14.25" customHeight="1" x14ac:dyDescent="0.35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</row>
    <row r="619" spans="1:29" ht="14.25" customHeight="1" x14ac:dyDescent="0.35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</row>
    <row r="620" spans="1:29" ht="14.25" customHeight="1" x14ac:dyDescent="0.35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</row>
    <row r="621" spans="1:29" ht="14.25" customHeight="1" x14ac:dyDescent="0.35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</row>
    <row r="622" spans="1:29" ht="14.25" customHeight="1" x14ac:dyDescent="0.35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</row>
    <row r="623" spans="1:29" ht="14.25" customHeight="1" x14ac:dyDescent="0.35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</row>
    <row r="624" spans="1:29" ht="14.25" customHeight="1" x14ac:dyDescent="0.35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</row>
    <row r="625" spans="1:29" ht="14.25" customHeight="1" x14ac:dyDescent="0.3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</row>
    <row r="626" spans="1:29" ht="14.25" customHeight="1" x14ac:dyDescent="0.35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</row>
    <row r="627" spans="1:29" ht="14.25" customHeight="1" x14ac:dyDescent="0.35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</row>
    <row r="628" spans="1:29" ht="14.25" customHeight="1" x14ac:dyDescent="0.35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</row>
    <row r="629" spans="1:29" ht="14.25" customHeight="1" x14ac:dyDescent="0.35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</row>
    <row r="630" spans="1:29" ht="14.25" customHeight="1" x14ac:dyDescent="0.35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</row>
    <row r="631" spans="1:29" ht="14.25" customHeight="1" x14ac:dyDescent="0.35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</row>
    <row r="632" spans="1:29" ht="14.25" customHeight="1" x14ac:dyDescent="0.35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</row>
    <row r="633" spans="1:29" ht="14.25" customHeight="1" x14ac:dyDescent="0.35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</row>
    <row r="634" spans="1:29" ht="14.25" customHeight="1" x14ac:dyDescent="0.35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</row>
    <row r="635" spans="1:29" ht="14.25" customHeight="1" x14ac:dyDescent="0.3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</row>
    <row r="636" spans="1:29" ht="14.25" customHeight="1" x14ac:dyDescent="0.35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</row>
    <row r="637" spans="1:29" ht="14.25" customHeight="1" x14ac:dyDescent="0.35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</row>
    <row r="638" spans="1:29" ht="14.25" customHeight="1" x14ac:dyDescent="0.35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</row>
    <row r="639" spans="1:29" ht="14.25" customHeight="1" x14ac:dyDescent="0.35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</row>
    <row r="640" spans="1:29" ht="14.25" customHeight="1" x14ac:dyDescent="0.35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</row>
    <row r="641" spans="1:29" ht="14.25" customHeight="1" x14ac:dyDescent="0.35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</row>
    <row r="642" spans="1:29" ht="14.25" customHeight="1" x14ac:dyDescent="0.35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</row>
    <row r="643" spans="1:29" ht="14.25" customHeight="1" x14ac:dyDescent="0.35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</row>
    <row r="644" spans="1:29" ht="14.25" customHeight="1" x14ac:dyDescent="0.35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</row>
    <row r="645" spans="1:29" ht="14.25" customHeight="1" x14ac:dyDescent="0.3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</row>
    <row r="646" spans="1:29" ht="14.25" customHeight="1" x14ac:dyDescent="0.35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</row>
    <row r="647" spans="1:29" ht="14.25" customHeight="1" x14ac:dyDescent="0.35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</row>
    <row r="648" spans="1:29" ht="14.25" customHeight="1" x14ac:dyDescent="0.35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</row>
    <row r="649" spans="1:29" ht="14.25" customHeight="1" x14ac:dyDescent="0.35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</row>
    <row r="650" spans="1:29" ht="14.25" customHeight="1" x14ac:dyDescent="0.35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</row>
    <row r="651" spans="1:29" ht="14.25" customHeight="1" x14ac:dyDescent="0.35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</row>
    <row r="652" spans="1:29" ht="14.25" customHeight="1" x14ac:dyDescent="0.35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</row>
    <row r="653" spans="1:29" ht="14.25" customHeight="1" x14ac:dyDescent="0.35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</row>
    <row r="654" spans="1:29" ht="14.25" customHeight="1" x14ac:dyDescent="0.35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</row>
    <row r="655" spans="1:29" ht="14.25" customHeight="1" x14ac:dyDescent="0.3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</row>
    <row r="656" spans="1:29" ht="14.25" customHeight="1" x14ac:dyDescent="0.35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</row>
    <row r="657" spans="1:29" ht="14.25" customHeight="1" x14ac:dyDescent="0.35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</row>
    <row r="658" spans="1:29" ht="14.25" customHeight="1" x14ac:dyDescent="0.35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</row>
    <row r="659" spans="1:29" ht="14.25" customHeight="1" x14ac:dyDescent="0.35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</row>
    <row r="660" spans="1:29" ht="14.25" customHeight="1" x14ac:dyDescent="0.35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</row>
    <row r="661" spans="1:29" ht="14.25" customHeight="1" x14ac:dyDescent="0.35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</row>
    <row r="662" spans="1:29" ht="14.25" customHeight="1" x14ac:dyDescent="0.35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</row>
    <row r="663" spans="1:29" ht="14.25" customHeight="1" x14ac:dyDescent="0.35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</row>
    <row r="664" spans="1:29" ht="14.25" customHeight="1" x14ac:dyDescent="0.35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</row>
    <row r="665" spans="1:29" ht="14.25" customHeight="1" x14ac:dyDescent="0.3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</row>
    <row r="666" spans="1:29" ht="14.25" customHeight="1" x14ac:dyDescent="0.35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</row>
    <row r="667" spans="1:29" ht="14.25" customHeight="1" x14ac:dyDescent="0.35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</row>
    <row r="668" spans="1:29" ht="14.25" customHeight="1" x14ac:dyDescent="0.35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</row>
    <row r="669" spans="1:29" ht="14.25" customHeight="1" x14ac:dyDescent="0.35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</row>
    <row r="670" spans="1:29" ht="14.25" customHeight="1" x14ac:dyDescent="0.35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</row>
    <row r="671" spans="1:29" ht="14.25" customHeight="1" x14ac:dyDescent="0.35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</row>
    <row r="672" spans="1:29" ht="14.25" customHeight="1" x14ac:dyDescent="0.35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</row>
    <row r="673" spans="1:29" ht="14.25" customHeight="1" x14ac:dyDescent="0.35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</row>
    <row r="674" spans="1:29" ht="14.25" customHeight="1" x14ac:dyDescent="0.35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</row>
    <row r="675" spans="1:29" ht="14.25" customHeight="1" x14ac:dyDescent="0.3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</row>
    <row r="676" spans="1:29" ht="14.25" customHeight="1" x14ac:dyDescent="0.35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</row>
    <row r="677" spans="1:29" ht="14.25" customHeight="1" x14ac:dyDescent="0.35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</row>
    <row r="678" spans="1:29" ht="14.25" customHeight="1" x14ac:dyDescent="0.35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</row>
    <row r="679" spans="1:29" ht="14.25" customHeight="1" x14ac:dyDescent="0.35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</row>
    <row r="680" spans="1:29" ht="14.25" customHeight="1" x14ac:dyDescent="0.35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</row>
    <row r="681" spans="1:29" ht="14.25" customHeight="1" x14ac:dyDescent="0.35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</row>
    <row r="682" spans="1:29" ht="14.25" customHeight="1" x14ac:dyDescent="0.35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</row>
    <row r="683" spans="1:29" ht="14.25" customHeight="1" x14ac:dyDescent="0.35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</row>
    <row r="684" spans="1:29" ht="14.25" customHeight="1" x14ac:dyDescent="0.35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</row>
    <row r="685" spans="1:29" ht="14.25" customHeight="1" x14ac:dyDescent="0.3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</row>
    <row r="686" spans="1:29" ht="14.25" customHeight="1" x14ac:dyDescent="0.35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</row>
    <row r="687" spans="1:29" ht="14.25" customHeight="1" x14ac:dyDescent="0.35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</row>
    <row r="688" spans="1:29" ht="14.25" customHeight="1" x14ac:dyDescent="0.35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</row>
    <row r="689" spans="1:29" ht="14.25" customHeight="1" x14ac:dyDescent="0.35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</row>
    <row r="690" spans="1:29" ht="14.25" customHeight="1" x14ac:dyDescent="0.35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</row>
    <row r="691" spans="1:29" ht="14.25" customHeight="1" x14ac:dyDescent="0.35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</row>
    <row r="692" spans="1:29" ht="14.25" customHeight="1" x14ac:dyDescent="0.35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</row>
    <row r="693" spans="1:29" ht="14.25" customHeight="1" x14ac:dyDescent="0.35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</row>
    <row r="694" spans="1:29" ht="14.25" customHeight="1" x14ac:dyDescent="0.35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</row>
    <row r="695" spans="1:29" ht="14.25" customHeight="1" x14ac:dyDescent="0.3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</row>
    <row r="696" spans="1:29" ht="14.25" customHeight="1" x14ac:dyDescent="0.35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</row>
    <row r="697" spans="1:29" ht="14.25" customHeight="1" x14ac:dyDescent="0.35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</row>
    <row r="698" spans="1:29" ht="14.25" customHeight="1" x14ac:dyDescent="0.35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</row>
    <row r="699" spans="1:29" ht="14.25" customHeight="1" x14ac:dyDescent="0.35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</row>
    <row r="700" spans="1:29" ht="14.25" customHeight="1" x14ac:dyDescent="0.35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</row>
    <row r="701" spans="1:29" ht="14.25" customHeight="1" x14ac:dyDescent="0.35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</row>
    <row r="702" spans="1:29" ht="14.25" customHeight="1" x14ac:dyDescent="0.35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</row>
    <row r="703" spans="1:29" ht="14.25" customHeight="1" x14ac:dyDescent="0.35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</row>
    <row r="704" spans="1:29" ht="14.25" customHeight="1" x14ac:dyDescent="0.35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</row>
    <row r="705" spans="1:29" ht="14.25" customHeight="1" x14ac:dyDescent="0.3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</row>
    <row r="706" spans="1:29" ht="14.25" customHeight="1" x14ac:dyDescent="0.35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</row>
    <row r="707" spans="1:29" ht="14.25" customHeight="1" x14ac:dyDescent="0.35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</row>
    <row r="708" spans="1:29" ht="14.25" customHeight="1" x14ac:dyDescent="0.35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</row>
    <row r="709" spans="1:29" ht="14.25" customHeight="1" x14ac:dyDescent="0.35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</row>
    <row r="710" spans="1:29" ht="14.25" customHeight="1" x14ac:dyDescent="0.35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</row>
    <row r="711" spans="1:29" ht="14.25" customHeight="1" x14ac:dyDescent="0.35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</row>
    <row r="712" spans="1:29" ht="14.25" customHeight="1" x14ac:dyDescent="0.35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</row>
    <row r="713" spans="1:29" ht="14.25" customHeight="1" x14ac:dyDescent="0.35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</row>
    <row r="714" spans="1:29" ht="14.25" customHeight="1" x14ac:dyDescent="0.35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</row>
    <row r="715" spans="1:29" ht="14.25" customHeight="1" x14ac:dyDescent="0.3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</row>
    <row r="716" spans="1:29" ht="14.25" customHeight="1" x14ac:dyDescent="0.35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</row>
    <row r="717" spans="1:29" ht="14.25" customHeight="1" x14ac:dyDescent="0.35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</row>
    <row r="718" spans="1:29" ht="14.25" customHeight="1" x14ac:dyDescent="0.35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</row>
    <row r="719" spans="1:29" ht="14.25" customHeight="1" x14ac:dyDescent="0.35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</row>
    <row r="720" spans="1:29" ht="14.25" customHeight="1" x14ac:dyDescent="0.35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</row>
    <row r="721" spans="1:29" ht="14.25" customHeight="1" x14ac:dyDescent="0.3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</row>
    <row r="722" spans="1:29" ht="14.25" customHeight="1" x14ac:dyDescent="0.3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</row>
    <row r="723" spans="1:29" ht="14.25" customHeight="1" x14ac:dyDescent="0.3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</row>
    <row r="724" spans="1:29" ht="14.25" customHeight="1" x14ac:dyDescent="0.3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</row>
    <row r="725" spans="1:29" ht="14.25" customHeight="1" x14ac:dyDescent="0.3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</row>
    <row r="726" spans="1:29" ht="14.25" customHeight="1" x14ac:dyDescent="0.3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</row>
    <row r="727" spans="1:29" ht="14.25" customHeight="1" x14ac:dyDescent="0.3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</row>
    <row r="728" spans="1:29" ht="14.25" customHeight="1" x14ac:dyDescent="0.3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</row>
    <row r="729" spans="1:29" ht="14.25" customHeight="1" x14ac:dyDescent="0.3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</row>
    <row r="730" spans="1:29" ht="14.25" customHeight="1" x14ac:dyDescent="0.3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</row>
    <row r="731" spans="1:29" ht="14.25" customHeight="1" x14ac:dyDescent="0.35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</row>
    <row r="732" spans="1:29" ht="14.25" customHeight="1" x14ac:dyDescent="0.35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</row>
    <row r="733" spans="1:29" ht="14.25" customHeight="1" x14ac:dyDescent="0.35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</row>
    <row r="734" spans="1:29" ht="14.25" customHeight="1" x14ac:dyDescent="0.35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</row>
    <row r="735" spans="1:29" ht="14.25" customHeight="1" x14ac:dyDescent="0.3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</row>
    <row r="736" spans="1:29" ht="14.25" customHeight="1" x14ac:dyDescent="0.35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</row>
    <row r="737" spans="1:29" ht="14.25" customHeight="1" x14ac:dyDescent="0.35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</row>
    <row r="738" spans="1:29" ht="14.25" customHeight="1" x14ac:dyDescent="0.35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</row>
    <row r="739" spans="1:29" ht="14.25" customHeight="1" x14ac:dyDescent="0.35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</row>
    <row r="740" spans="1:29" ht="14.25" customHeight="1" x14ac:dyDescent="0.35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</row>
    <row r="741" spans="1:29" ht="14.25" customHeight="1" x14ac:dyDescent="0.35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</row>
    <row r="742" spans="1:29" ht="14.25" customHeight="1" x14ac:dyDescent="0.35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</row>
    <row r="743" spans="1:29" ht="14.25" customHeight="1" x14ac:dyDescent="0.35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</row>
    <row r="744" spans="1:29" ht="14.25" customHeight="1" x14ac:dyDescent="0.35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</row>
    <row r="745" spans="1:29" ht="14.25" customHeight="1" x14ac:dyDescent="0.3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</row>
    <row r="746" spans="1:29" ht="14.25" customHeight="1" x14ac:dyDescent="0.35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</row>
    <row r="747" spans="1:29" ht="14.25" customHeight="1" x14ac:dyDescent="0.35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</row>
    <row r="748" spans="1:29" ht="14.25" customHeight="1" x14ac:dyDescent="0.35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</row>
    <row r="749" spans="1:29" ht="14.25" customHeight="1" x14ac:dyDescent="0.3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</row>
    <row r="750" spans="1:29" ht="14.25" customHeight="1" x14ac:dyDescent="0.3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</row>
    <row r="751" spans="1:29" ht="14.25" customHeight="1" x14ac:dyDescent="0.3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</row>
    <row r="752" spans="1:29" ht="14.25" customHeight="1" x14ac:dyDescent="0.3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</row>
    <row r="753" spans="1:29" ht="14.25" customHeight="1" x14ac:dyDescent="0.3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</row>
    <row r="754" spans="1:29" ht="14.25" customHeight="1" x14ac:dyDescent="0.3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</row>
    <row r="755" spans="1:29" ht="14.25" customHeight="1" x14ac:dyDescent="0.3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</row>
    <row r="756" spans="1:29" ht="14.25" customHeight="1" x14ac:dyDescent="0.3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</row>
    <row r="757" spans="1:29" ht="14.25" customHeight="1" x14ac:dyDescent="0.3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</row>
    <row r="758" spans="1:29" ht="14.25" customHeight="1" x14ac:dyDescent="0.3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</row>
    <row r="759" spans="1:29" ht="14.25" customHeight="1" x14ac:dyDescent="0.3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</row>
    <row r="760" spans="1:29" ht="14.25" customHeight="1" x14ac:dyDescent="0.3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</row>
    <row r="761" spans="1:29" ht="14.25" customHeight="1" x14ac:dyDescent="0.3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</row>
    <row r="762" spans="1:29" ht="14.25" customHeight="1" x14ac:dyDescent="0.3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</row>
    <row r="763" spans="1:29" ht="14.25" customHeight="1" x14ac:dyDescent="0.3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</row>
    <row r="764" spans="1:29" ht="14.25" customHeight="1" x14ac:dyDescent="0.3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</row>
    <row r="765" spans="1:29" ht="14.25" customHeight="1" x14ac:dyDescent="0.3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</row>
    <row r="766" spans="1:29" ht="14.25" customHeight="1" x14ac:dyDescent="0.3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</row>
    <row r="767" spans="1:29" ht="14.25" customHeight="1" x14ac:dyDescent="0.3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</row>
    <row r="768" spans="1:29" ht="14.25" customHeight="1" x14ac:dyDescent="0.3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</row>
    <row r="769" spans="1:29" ht="14.25" customHeight="1" x14ac:dyDescent="0.35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</row>
    <row r="770" spans="1:29" ht="14.25" customHeight="1" x14ac:dyDescent="0.35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</row>
    <row r="771" spans="1:29" ht="14.25" customHeight="1" x14ac:dyDescent="0.35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</row>
    <row r="772" spans="1:29" ht="14.25" customHeight="1" x14ac:dyDescent="0.35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</row>
    <row r="773" spans="1:29" ht="14.25" customHeight="1" x14ac:dyDescent="0.35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</row>
    <row r="774" spans="1:29" ht="14.25" customHeight="1" x14ac:dyDescent="0.35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</row>
    <row r="775" spans="1:29" ht="14.25" customHeight="1" x14ac:dyDescent="0.3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</row>
    <row r="776" spans="1:29" ht="14.25" customHeight="1" x14ac:dyDescent="0.35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</row>
    <row r="777" spans="1:29" ht="14.25" customHeight="1" x14ac:dyDescent="0.35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</row>
    <row r="778" spans="1:29" ht="14.25" customHeight="1" x14ac:dyDescent="0.35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</row>
    <row r="779" spans="1:29" ht="14.25" customHeight="1" x14ac:dyDescent="0.35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</row>
    <row r="780" spans="1:29" ht="14.25" customHeight="1" x14ac:dyDescent="0.35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</row>
    <row r="781" spans="1:29" ht="14.25" customHeight="1" x14ac:dyDescent="0.35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</row>
    <row r="782" spans="1:29" ht="14.25" customHeight="1" x14ac:dyDescent="0.35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</row>
    <row r="783" spans="1:29" ht="14.25" customHeight="1" x14ac:dyDescent="0.35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</row>
    <row r="784" spans="1:29" ht="14.25" customHeight="1" x14ac:dyDescent="0.35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</row>
    <row r="785" spans="1:29" ht="14.25" customHeight="1" x14ac:dyDescent="0.3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</row>
    <row r="786" spans="1:29" ht="14.25" customHeight="1" x14ac:dyDescent="0.35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</row>
    <row r="787" spans="1:29" ht="14.25" customHeight="1" x14ac:dyDescent="0.35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</row>
    <row r="788" spans="1:29" ht="14.25" customHeight="1" x14ac:dyDescent="0.35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</row>
    <row r="789" spans="1:29" ht="14.25" customHeight="1" x14ac:dyDescent="0.35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</row>
    <row r="790" spans="1:29" ht="14.25" customHeight="1" x14ac:dyDescent="0.35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</row>
    <row r="791" spans="1:29" ht="14.25" customHeight="1" x14ac:dyDescent="0.35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</row>
    <row r="792" spans="1:29" ht="14.25" customHeight="1" x14ac:dyDescent="0.35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</row>
    <row r="793" spans="1:29" ht="14.25" customHeight="1" x14ac:dyDescent="0.35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</row>
    <row r="794" spans="1:29" ht="14.25" customHeight="1" x14ac:dyDescent="0.35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</row>
    <row r="795" spans="1:29" ht="14.25" customHeight="1" x14ac:dyDescent="0.3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</row>
    <row r="796" spans="1:29" ht="14.25" customHeight="1" x14ac:dyDescent="0.35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</row>
    <row r="797" spans="1:29" ht="14.25" customHeight="1" x14ac:dyDescent="0.35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</row>
    <row r="798" spans="1:29" ht="14.25" customHeight="1" x14ac:dyDescent="0.35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</row>
    <row r="799" spans="1:29" ht="14.25" customHeight="1" x14ac:dyDescent="0.35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</row>
    <row r="800" spans="1:29" ht="14.25" customHeight="1" x14ac:dyDescent="0.35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</row>
    <row r="801" spans="1:29" ht="14.25" customHeight="1" x14ac:dyDescent="0.35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</row>
    <row r="802" spans="1:29" ht="14.25" customHeight="1" x14ac:dyDescent="0.35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</row>
    <row r="803" spans="1:29" ht="14.25" customHeight="1" x14ac:dyDescent="0.35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</row>
    <row r="804" spans="1:29" ht="14.25" customHeight="1" x14ac:dyDescent="0.35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</row>
    <row r="805" spans="1:29" ht="14.25" customHeight="1" x14ac:dyDescent="0.3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</row>
    <row r="806" spans="1:29" ht="14.25" customHeight="1" x14ac:dyDescent="0.35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</row>
    <row r="807" spans="1:29" ht="14.25" customHeight="1" x14ac:dyDescent="0.35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</row>
    <row r="808" spans="1:29" ht="14.25" customHeight="1" x14ac:dyDescent="0.35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</row>
    <row r="809" spans="1:29" ht="14.25" customHeight="1" x14ac:dyDescent="0.35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</row>
    <row r="810" spans="1:29" ht="14.25" customHeight="1" x14ac:dyDescent="0.35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</row>
    <row r="811" spans="1:29" ht="14.25" customHeight="1" x14ac:dyDescent="0.35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</row>
    <row r="812" spans="1:29" ht="14.25" customHeight="1" x14ac:dyDescent="0.35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</row>
    <row r="813" spans="1:29" ht="14.25" customHeight="1" x14ac:dyDescent="0.35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</row>
    <row r="814" spans="1:29" ht="14.25" customHeight="1" x14ac:dyDescent="0.35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</row>
    <row r="815" spans="1:29" ht="14.25" customHeight="1" x14ac:dyDescent="0.3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</row>
    <row r="816" spans="1:29" ht="14.25" customHeight="1" x14ac:dyDescent="0.35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</row>
    <row r="817" spans="1:29" ht="14.25" customHeight="1" x14ac:dyDescent="0.35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</row>
    <row r="818" spans="1:29" ht="14.25" customHeight="1" x14ac:dyDescent="0.35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</row>
    <row r="819" spans="1:29" ht="14.25" customHeight="1" x14ac:dyDescent="0.35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</row>
    <row r="820" spans="1:29" ht="14.25" customHeight="1" x14ac:dyDescent="0.35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</row>
    <row r="821" spans="1:29" ht="14.25" customHeight="1" x14ac:dyDescent="0.35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</row>
    <row r="822" spans="1:29" ht="14.25" customHeight="1" x14ac:dyDescent="0.35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</row>
    <row r="823" spans="1:29" ht="14.25" customHeight="1" x14ac:dyDescent="0.35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</row>
    <row r="824" spans="1:29" ht="14.25" customHeight="1" x14ac:dyDescent="0.35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</row>
    <row r="825" spans="1:29" ht="14.25" customHeight="1" x14ac:dyDescent="0.3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</row>
    <row r="826" spans="1:29" ht="14.25" customHeight="1" x14ac:dyDescent="0.35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</row>
    <row r="827" spans="1:29" ht="14.25" customHeight="1" x14ac:dyDescent="0.35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</row>
    <row r="828" spans="1:29" ht="14.25" customHeight="1" x14ac:dyDescent="0.35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</row>
    <row r="829" spans="1:29" ht="14.25" customHeight="1" x14ac:dyDescent="0.35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</row>
    <row r="830" spans="1:29" ht="14.25" customHeight="1" x14ac:dyDescent="0.35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</row>
    <row r="831" spans="1:29" ht="14.25" customHeight="1" x14ac:dyDescent="0.35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</row>
    <row r="832" spans="1:29" ht="14.25" customHeight="1" x14ac:dyDescent="0.35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</row>
    <row r="833" spans="1:29" ht="14.25" customHeight="1" x14ac:dyDescent="0.35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</row>
    <row r="834" spans="1:29" ht="14.25" customHeight="1" x14ac:dyDescent="0.35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</row>
    <row r="835" spans="1:29" ht="14.25" customHeight="1" x14ac:dyDescent="0.3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</row>
    <row r="836" spans="1:29" ht="14.25" customHeight="1" x14ac:dyDescent="0.35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</row>
    <row r="837" spans="1:29" ht="14.25" customHeight="1" x14ac:dyDescent="0.35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</row>
    <row r="838" spans="1:29" ht="14.25" customHeight="1" x14ac:dyDescent="0.35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</row>
    <row r="839" spans="1:29" ht="14.25" customHeight="1" x14ac:dyDescent="0.35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</row>
    <row r="840" spans="1:29" ht="14.25" customHeight="1" x14ac:dyDescent="0.35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</row>
    <row r="841" spans="1:29" ht="14.25" customHeight="1" x14ac:dyDescent="0.35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</row>
    <row r="842" spans="1:29" ht="14.25" customHeight="1" x14ac:dyDescent="0.35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</row>
    <row r="843" spans="1:29" ht="14.25" customHeight="1" x14ac:dyDescent="0.35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</row>
    <row r="844" spans="1:29" ht="14.25" customHeight="1" x14ac:dyDescent="0.35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</row>
    <row r="845" spans="1:29" ht="14.25" customHeight="1" x14ac:dyDescent="0.3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</row>
    <row r="846" spans="1:29" ht="14.25" customHeight="1" x14ac:dyDescent="0.35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</row>
    <row r="847" spans="1:29" ht="14.25" customHeight="1" x14ac:dyDescent="0.35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</row>
    <row r="848" spans="1:29" ht="14.25" customHeight="1" x14ac:dyDescent="0.35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</row>
    <row r="849" spans="1:29" ht="14.25" customHeight="1" x14ac:dyDescent="0.35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</row>
    <row r="850" spans="1:29" ht="14.25" customHeight="1" x14ac:dyDescent="0.35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</row>
    <row r="851" spans="1:29" ht="14.25" customHeight="1" x14ac:dyDescent="0.35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</row>
    <row r="852" spans="1:29" ht="14.25" customHeight="1" x14ac:dyDescent="0.35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</row>
    <row r="853" spans="1:29" ht="14.25" customHeight="1" x14ac:dyDescent="0.35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</row>
    <row r="854" spans="1:29" ht="14.25" customHeight="1" x14ac:dyDescent="0.35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</row>
    <row r="855" spans="1:29" ht="14.25" customHeight="1" x14ac:dyDescent="0.3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</row>
    <row r="856" spans="1:29" ht="14.25" customHeight="1" x14ac:dyDescent="0.35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</row>
    <row r="857" spans="1:29" ht="14.25" customHeight="1" x14ac:dyDescent="0.35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</row>
    <row r="858" spans="1:29" ht="14.25" customHeight="1" x14ac:dyDescent="0.35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</row>
    <row r="859" spans="1:29" ht="14.25" customHeight="1" x14ac:dyDescent="0.35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</row>
    <row r="860" spans="1:29" ht="14.25" customHeight="1" x14ac:dyDescent="0.35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</row>
    <row r="861" spans="1:29" ht="14.25" customHeight="1" x14ac:dyDescent="0.35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</row>
    <row r="862" spans="1:29" ht="14.25" customHeight="1" x14ac:dyDescent="0.35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</row>
    <row r="863" spans="1:29" ht="14.25" customHeight="1" x14ac:dyDescent="0.35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</row>
    <row r="864" spans="1:29" ht="14.25" customHeight="1" x14ac:dyDescent="0.35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</row>
    <row r="865" spans="1:29" ht="14.25" customHeight="1" x14ac:dyDescent="0.3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</row>
    <row r="866" spans="1:29" ht="14.25" customHeight="1" x14ac:dyDescent="0.35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</row>
    <row r="867" spans="1:29" ht="14.25" customHeight="1" x14ac:dyDescent="0.35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</row>
    <row r="868" spans="1:29" ht="14.25" customHeight="1" x14ac:dyDescent="0.35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</row>
    <row r="869" spans="1:29" ht="14.25" customHeight="1" x14ac:dyDescent="0.35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</row>
    <row r="870" spans="1:29" ht="14.25" customHeight="1" x14ac:dyDescent="0.35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</row>
    <row r="871" spans="1:29" ht="14.25" customHeight="1" x14ac:dyDescent="0.35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</row>
    <row r="872" spans="1:29" ht="14.25" customHeight="1" x14ac:dyDescent="0.35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</row>
    <row r="873" spans="1:29" ht="14.25" customHeight="1" x14ac:dyDescent="0.35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</row>
    <row r="874" spans="1:29" ht="14.25" customHeight="1" x14ac:dyDescent="0.35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</row>
    <row r="875" spans="1:29" ht="14.25" customHeight="1" x14ac:dyDescent="0.3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</row>
    <row r="876" spans="1:29" ht="14.25" customHeight="1" x14ac:dyDescent="0.35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</row>
    <row r="877" spans="1:29" ht="14.25" customHeight="1" x14ac:dyDescent="0.35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</row>
    <row r="878" spans="1:29" ht="14.25" customHeight="1" x14ac:dyDescent="0.35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</row>
    <row r="879" spans="1:29" ht="14.25" customHeight="1" x14ac:dyDescent="0.35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</row>
    <row r="880" spans="1:29" ht="14.25" customHeight="1" x14ac:dyDescent="0.35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</row>
    <row r="881" spans="1:29" ht="14.25" customHeight="1" x14ac:dyDescent="0.35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</row>
    <row r="882" spans="1:29" ht="14.25" customHeight="1" x14ac:dyDescent="0.35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</row>
    <row r="883" spans="1:29" ht="14.25" customHeight="1" x14ac:dyDescent="0.35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</row>
    <row r="884" spans="1:29" ht="14.25" customHeight="1" x14ac:dyDescent="0.35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</row>
    <row r="885" spans="1:29" ht="14.25" customHeight="1" x14ac:dyDescent="0.3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</row>
    <row r="886" spans="1:29" ht="14.25" customHeight="1" x14ac:dyDescent="0.35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</row>
    <row r="887" spans="1:29" ht="14.25" customHeight="1" x14ac:dyDescent="0.35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</row>
    <row r="888" spans="1:29" ht="14.25" customHeight="1" x14ac:dyDescent="0.35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</row>
    <row r="889" spans="1:29" ht="14.25" customHeight="1" x14ac:dyDescent="0.35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</row>
    <row r="890" spans="1:29" ht="14.25" customHeight="1" x14ac:dyDescent="0.35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</row>
    <row r="891" spans="1:29" ht="14.25" customHeight="1" x14ac:dyDescent="0.35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</row>
    <row r="892" spans="1:29" ht="14.25" customHeight="1" x14ac:dyDescent="0.35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</row>
    <row r="893" spans="1:29" ht="14.25" customHeight="1" x14ac:dyDescent="0.35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</row>
    <row r="894" spans="1:29" ht="14.25" customHeight="1" x14ac:dyDescent="0.35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</row>
    <row r="895" spans="1:29" ht="14.25" customHeight="1" x14ac:dyDescent="0.3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</row>
    <row r="896" spans="1:29" ht="14.25" customHeight="1" x14ac:dyDescent="0.35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</row>
    <row r="897" spans="1:29" ht="14.25" customHeight="1" x14ac:dyDescent="0.35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</row>
    <row r="898" spans="1:29" ht="14.25" customHeight="1" x14ac:dyDescent="0.35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</row>
    <row r="899" spans="1:29" ht="14.25" customHeight="1" x14ac:dyDescent="0.35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</row>
    <row r="900" spans="1:29" ht="14.25" customHeight="1" x14ac:dyDescent="0.35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</row>
    <row r="901" spans="1:29" ht="14.25" customHeight="1" x14ac:dyDescent="0.35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</row>
    <row r="902" spans="1:29" ht="14.25" customHeight="1" x14ac:dyDescent="0.35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</row>
    <row r="903" spans="1:29" ht="14.25" customHeight="1" x14ac:dyDescent="0.35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</row>
    <row r="904" spans="1:29" ht="14.25" customHeight="1" x14ac:dyDescent="0.35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</row>
    <row r="905" spans="1:29" ht="14.25" customHeight="1" x14ac:dyDescent="0.3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</row>
    <row r="906" spans="1:29" ht="14.25" customHeight="1" x14ac:dyDescent="0.35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</row>
    <row r="907" spans="1:29" ht="14.25" customHeight="1" x14ac:dyDescent="0.35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</row>
    <row r="908" spans="1:29" ht="14.25" customHeight="1" x14ac:dyDescent="0.35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</row>
    <row r="909" spans="1:29" ht="14.25" customHeight="1" x14ac:dyDescent="0.35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</row>
    <row r="910" spans="1:29" ht="14.25" customHeight="1" x14ac:dyDescent="0.35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</row>
    <row r="911" spans="1:29" ht="14.25" customHeight="1" x14ac:dyDescent="0.35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</row>
    <row r="912" spans="1:29" ht="14.25" customHeight="1" x14ac:dyDescent="0.35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</row>
    <row r="913" spans="1:29" ht="14.25" customHeight="1" x14ac:dyDescent="0.35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</row>
    <row r="914" spans="1:29" ht="14.25" customHeight="1" x14ac:dyDescent="0.35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</row>
    <row r="915" spans="1:29" ht="14.25" customHeight="1" x14ac:dyDescent="0.35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</row>
    <row r="916" spans="1:29" ht="14.25" customHeight="1" x14ac:dyDescent="0.35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</row>
    <row r="917" spans="1:29" ht="14.25" customHeight="1" x14ac:dyDescent="0.35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</row>
    <row r="918" spans="1:29" ht="14.25" customHeight="1" x14ac:dyDescent="0.35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</row>
    <row r="919" spans="1:29" ht="14.25" customHeight="1" x14ac:dyDescent="0.35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</row>
    <row r="920" spans="1:29" ht="14.25" customHeight="1" x14ac:dyDescent="0.35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</row>
    <row r="921" spans="1:29" ht="14.25" customHeight="1" x14ac:dyDescent="0.35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</row>
    <row r="922" spans="1:29" ht="14.25" customHeight="1" x14ac:dyDescent="0.35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</row>
    <row r="923" spans="1:29" ht="14.25" customHeight="1" x14ac:dyDescent="0.35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</row>
    <row r="924" spans="1:29" ht="14.25" customHeight="1" x14ac:dyDescent="0.35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</row>
    <row r="925" spans="1:29" ht="14.25" customHeight="1" x14ac:dyDescent="0.35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</row>
    <row r="926" spans="1:29" ht="14.25" customHeight="1" x14ac:dyDescent="0.35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</row>
    <row r="927" spans="1:29" ht="14.25" customHeight="1" x14ac:dyDescent="0.35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</row>
    <row r="928" spans="1:29" ht="14.25" customHeight="1" x14ac:dyDescent="0.35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</row>
    <row r="929" spans="1:29" ht="14.25" customHeight="1" x14ac:dyDescent="0.35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</row>
    <row r="930" spans="1:29" ht="14.25" customHeight="1" x14ac:dyDescent="0.35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</row>
    <row r="931" spans="1:29" ht="14.25" customHeight="1" x14ac:dyDescent="0.35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</row>
    <row r="932" spans="1:29" ht="14.25" customHeight="1" x14ac:dyDescent="0.35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</row>
    <row r="933" spans="1:29" ht="14.25" customHeight="1" x14ac:dyDescent="0.35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</row>
    <row r="934" spans="1:29" ht="14.25" customHeight="1" x14ac:dyDescent="0.35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</row>
    <row r="935" spans="1:29" ht="14.25" customHeight="1" x14ac:dyDescent="0.35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</row>
    <row r="936" spans="1:29" ht="14.25" customHeight="1" x14ac:dyDescent="0.35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</row>
    <row r="937" spans="1:29" ht="14.25" customHeight="1" x14ac:dyDescent="0.35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</row>
    <row r="938" spans="1:29" ht="14.25" customHeight="1" x14ac:dyDescent="0.35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</row>
    <row r="939" spans="1:29" ht="14.25" customHeight="1" x14ac:dyDescent="0.35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</row>
    <row r="940" spans="1:29" ht="14.25" customHeight="1" x14ac:dyDescent="0.35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</row>
    <row r="941" spans="1:29" ht="14.25" customHeight="1" x14ac:dyDescent="0.35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</row>
    <row r="942" spans="1:29" ht="14.25" customHeight="1" x14ac:dyDescent="0.35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</row>
    <row r="943" spans="1:29" ht="14.25" customHeight="1" x14ac:dyDescent="0.35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</row>
    <row r="944" spans="1:29" ht="14.25" customHeight="1" x14ac:dyDescent="0.35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</row>
    <row r="945" spans="1:29" ht="14.25" customHeight="1" x14ac:dyDescent="0.3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</row>
    <row r="946" spans="1:29" ht="14.25" customHeight="1" x14ac:dyDescent="0.35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</row>
    <row r="947" spans="1:29" ht="14.25" customHeight="1" x14ac:dyDescent="0.35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</row>
    <row r="948" spans="1:29" ht="14.25" customHeight="1" x14ac:dyDescent="0.35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</row>
    <row r="949" spans="1:29" ht="14.25" customHeight="1" x14ac:dyDescent="0.35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</row>
    <row r="950" spans="1:29" ht="14.25" customHeight="1" x14ac:dyDescent="0.35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</row>
    <row r="951" spans="1:29" ht="14.25" customHeight="1" x14ac:dyDescent="0.35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</row>
    <row r="952" spans="1:29" ht="14.25" customHeight="1" x14ac:dyDescent="0.35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</row>
    <row r="953" spans="1:29" ht="14.25" customHeight="1" x14ac:dyDescent="0.35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</row>
    <row r="954" spans="1:29" ht="14.25" customHeight="1" x14ac:dyDescent="0.35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</row>
    <row r="955" spans="1:29" ht="14.25" customHeight="1" x14ac:dyDescent="0.35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</row>
    <row r="956" spans="1:29" ht="14.25" customHeight="1" x14ac:dyDescent="0.35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</row>
    <row r="957" spans="1:29" ht="14.25" customHeight="1" x14ac:dyDescent="0.35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</row>
    <row r="958" spans="1:29" ht="14.25" customHeight="1" x14ac:dyDescent="0.35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</row>
    <row r="959" spans="1:29" ht="14.25" customHeight="1" x14ac:dyDescent="0.35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</row>
    <row r="960" spans="1:29" ht="14.25" customHeight="1" x14ac:dyDescent="0.35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</row>
    <row r="961" spans="1:29" ht="14.25" customHeight="1" x14ac:dyDescent="0.35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</row>
    <row r="962" spans="1:29" ht="14.25" customHeight="1" x14ac:dyDescent="0.35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</row>
    <row r="963" spans="1:29" ht="14.25" customHeight="1" x14ac:dyDescent="0.35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</row>
    <row r="964" spans="1:29" ht="14.25" customHeight="1" x14ac:dyDescent="0.35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</row>
    <row r="965" spans="1:29" ht="14.25" customHeight="1" x14ac:dyDescent="0.35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</row>
    <row r="966" spans="1:29" ht="14.25" customHeight="1" x14ac:dyDescent="0.35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</row>
    <row r="967" spans="1:29" ht="14.25" customHeight="1" x14ac:dyDescent="0.35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</row>
    <row r="968" spans="1:29" ht="14.25" customHeight="1" x14ac:dyDescent="0.35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</row>
    <row r="969" spans="1:29" ht="14.25" customHeight="1" x14ac:dyDescent="0.35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</row>
    <row r="970" spans="1:29" ht="14.25" customHeight="1" x14ac:dyDescent="0.35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</row>
    <row r="971" spans="1:29" ht="14.25" customHeight="1" x14ac:dyDescent="0.35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</row>
    <row r="972" spans="1:29" ht="14.25" customHeight="1" x14ac:dyDescent="0.35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</row>
    <row r="973" spans="1:29" ht="14.25" customHeight="1" x14ac:dyDescent="0.35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</row>
    <row r="974" spans="1:29" ht="14.25" customHeight="1" x14ac:dyDescent="0.35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</row>
    <row r="975" spans="1:29" ht="14.25" customHeight="1" x14ac:dyDescent="0.35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</row>
    <row r="976" spans="1:29" ht="14.25" customHeight="1" x14ac:dyDescent="0.35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</row>
    <row r="977" spans="1:29" ht="14.25" customHeight="1" x14ac:dyDescent="0.35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</row>
    <row r="978" spans="1:29" ht="14.25" customHeight="1" x14ac:dyDescent="0.35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</row>
    <row r="979" spans="1:29" ht="14.25" customHeight="1" x14ac:dyDescent="0.35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</row>
    <row r="980" spans="1:29" ht="14.25" customHeight="1" x14ac:dyDescent="0.35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</row>
    <row r="981" spans="1:29" ht="14.25" customHeight="1" x14ac:dyDescent="0.35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</row>
    <row r="982" spans="1:29" ht="14.25" customHeight="1" x14ac:dyDescent="0.35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</row>
    <row r="983" spans="1:29" ht="14.25" customHeight="1" x14ac:dyDescent="0.35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</row>
    <row r="984" spans="1:29" ht="14.25" customHeight="1" x14ac:dyDescent="0.35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</row>
    <row r="985" spans="1:29" ht="14.25" customHeight="1" x14ac:dyDescent="0.35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</row>
    <row r="986" spans="1:29" ht="14.25" customHeight="1" x14ac:dyDescent="0.35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</row>
    <row r="987" spans="1:29" ht="14.25" customHeight="1" x14ac:dyDescent="0.35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</row>
    <row r="988" spans="1:29" ht="14.25" customHeight="1" x14ac:dyDescent="0.35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</row>
    <row r="989" spans="1:29" ht="14.25" customHeight="1" x14ac:dyDescent="0.35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</row>
    <row r="990" spans="1:29" ht="14.25" customHeight="1" x14ac:dyDescent="0.35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</row>
    <row r="991" spans="1:29" ht="14.25" customHeight="1" x14ac:dyDescent="0.35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</row>
    <row r="992" spans="1:29" ht="14.25" customHeight="1" x14ac:dyDescent="0.35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</row>
    <row r="993" spans="1:29" ht="14.25" customHeight="1" x14ac:dyDescent="0.35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</row>
    <row r="994" spans="1:29" ht="14.25" customHeight="1" x14ac:dyDescent="0.35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</row>
    <row r="995" spans="1:29" ht="14.25" customHeight="1" x14ac:dyDescent="0.35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</row>
    <row r="996" spans="1:29" ht="14.25" customHeight="1" x14ac:dyDescent="0.35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</row>
    <row r="997" spans="1:29" ht="14.25" customHeight="1" x14ac:dyDescent="0.35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</row>
    <row r="998" spans="1:29" ht="14.25" customHeight="1" x14ac:dyDescent="0.35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</row>
    <row r="999" spans="1:29" ht="14.25" customHeight="1" x14ac:dyDescent="0.35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</row>
    <row r="1000" spans="1:29" ht="14.25" customHeight="1" x14ac:dyDescent="0.35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</row>
  </sheetData>
  <sheetProtection algorithmName="SHA-1" hashValue="fUmwe8L7XENOJzCEtI0ds7PGaCg=" saltValue="8Vt/73KjwII4LKokm2PXPA==" spinCount="100000" sheet="1" objects="1" scenarios="1"/>
  <mergeCells count="42">
    <mergeCell ref="A1:C1"/>
    <mergeCell ref="A2:C2"/>
    <mergeCell ref="A4:N4"/>
    <mergeCell ref="B7:B8"/>
    <mergeCell ref="C7:J7"/>
    <mergeCell ref="L7:N7"/>
    <mergeCell ref="B58:P58"/>
    <mergeCell ref="P7:P8"/>
    <mergeCell ref="B46:B47"/>
    <mergeCell ref="B49:Q49"/>
    <mergeCell ref="B50:P50"/>
    <mergeCell ref="B51:P51"/>
    <mergeCell ref="B52:P52"/>
    <mergeCell ref="B53:P53"/>
    <mergeCell ref="B54:P54"/>
    <mergeCell ref="B55:P55"/>
    <mergeCell ref="B56:P56"/>
    <mergeCell ref="B57:P57"/>
    <mergeCell ref="B70:P70"/>
    <mergeCell ref="B59:P59"/>
    <mergeCell ref="B60:P60"/>
    <mergeCell ref="B61:P61"/>
    <mergeCell ref="B62:P62"/>
    <mergeCell ref="B63:P63"/>
    <mergeCell ref="B64:P64"/>
    <mergeCell ref="B65:P65"/>
    <mergeCell ref="B66:P66"/>
    <mergeCell ref="B67:P67"/>
    <mergeCell ref="B68:P68"/>
    <mergeCell ref="B69:P69"/>
    <mergeCell ref="A83:I83"/>
    <mergeCell ref="B71:P71"/>
    <mergeCell ref="B72:P72"/>
    <mergeCell ref="B73:P73"/>
    <mergeCell ref="B74:P74"/>
    <mergeCell ref="B75:P75"/>
    <mergeCell ref="B76:P76"/>
    <mergeCell ref="B77:P77"/>
    <mergeCell ref="B78:P78"/>
    <mergeCell ref="B79:P79"/>
    <mergeCell ref="B80:P80"/>
    <mergeCell ref="B81:Q81"/>
  </mergeCells>
  <conditionalFormatting sqref="C47:J47 L47:N47 P47">
    <cfRule type="cellIs" dxfId="19" priority="1" operator="equal">
      <formula>"TOČNO"</formula>
    </cfRule>
    <cfRule type="cellIs" dxfId="18" priority="2" operator="equal">
      <formula>"NETOČNO"</formula>
    </cfRule>
  </conditionalFormatting>
  <pageMargins left="0.7" right="0.7" top="0.75" bottom="0.75" header="0.3" footer="0.3"/>
  <customProperties>
    <customPr name="OrphanNamesChecke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AA51-98C5-433D-9ACB-44DB9A7FC75D}">
  <sheetPr>
    <tabColor rgb="FFFFFF00"/>
  </sheetPr>
  <dimension ref="A1"/>
  <sheetViews>
    <sheetView workbookViewId="0">
      <selection sqref="A1:XFD1048576"/>
    </sheetView>
  </sheetViews>
  <sheetFormatPr defaultColWidth="9.1796875" defaultRowHeight="12.5" x14ac:dyDescent="0.25"/>
  <cols>
    <col min="1" max="16384" width="9.1796875" style="276"/>
  </cols>
  <sheetData/>
  <pageMargins left="0.7" right="0.7" top="0.75" bottom="0.75" header="0.3" footer="0.3"/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4556-4DF8-45AE-9648-F7FEF140DF37}">
  <sheetPr>
    <tabColor rgb="FFFFFF00"/>
  </sheetPr>
  <dimension ref="A1:C998"/>
  <sheetViews>
    <sheetView workbookViewId="0">
      <selection activeCell="A2" sqref="A2:C2"/>
    </sheetView>
  </sheetViews>
  <sheetFormatPr defaultColWidth="12.54296875" defaultRowHeight="12.5" x14ac:dyDescent="0.25"/>
  <cols>
    <col min="1" max="1" width="51.453125" customWidth="1"/>
    <col min="2" max="2" width="52.453125" customWidth="1"/>
    <col min="3" max="3" width="41" customWidth="1"/>
    <col min="4" max="4" width="33.453125" customWidth="1"/>
    <col min="5" max="26" width="8.453125" customWidth="1"/>
  </cols>
  <sheetData>
    <row r="1" spans="1:3" ht="27" customHeight="1" x14ac:dyDescent="0.25">
      <c r="A1" s="10" t="s">
        <v>12</v>
      </c>
      <c r="B1" s="11"/>
      <c r="C1" s="12" t="s">
        <v>13</v>
      </c>
    </row>
    <row r="2" spans="1:3" ht="12.75" customHeight="1" x14ac:dyDescent="0.25">
      <c r="A2" s="10"/>
      <c r="B2" s="13"/>
      <c r="C2" s="14"/>
    </row>
    <row r="3" spans="1:3" ht="33" customHeight="1" x14ac:dyDescent="0.25">
      <c r="A3" s="10" t="s">
        <v>14</v>
      </c>
      <c r="B3" s="11"/>
      <c r="C3" s="14"/>
    </row>
    <row r="4" spans="1:3" ht="12.75" customHeight="1" x14ac:dyDescent="0.25">
      <c r="A4" s="10"/>
      <c r="B4" s="13"/>
      <c r="C4" s="14"/>
    </row>
    <row r="5" spans="1:3" ht="40.5" customHeight="1" x14ac:dyDescent="0.25">
      <c r="A5" s="10" t="s">
        <v>15</v>
      </c>
      <c r="B5" s="11"/>
      <c r="C5" s="12" t="s">
        <v>13</v>
      </c>
    </row>
    <row r="6" spans="1:3" ht="12.75" customHeight="1" x14ac:dyDescent="0.25">
      <c r="A6" s="10"/>
      <c r="B6" s="13"/>
      <c r="C6" s="14"/>
    </row>
    <row r="7" spans="1:3" ht="30" customHeight="1" x14ac:dyDescent="0.25">
      <c r="A7" s="10" t="s">
        <v>16</v>
      </c>
      <c r="B7" s="11"/>
      <c r="C7" s="14"/>
    </row>
    <row r="8" spans="1:3" ht="12.75" customHeight="1" x14ac:dyDescent="0.25">
      <c r="A8" s="10"/>
      <c r="B8" s="13"/>
      <c r="C8" s="14"/>
    </row>
    <row r="9" spans="1:3" ht="28.5" customHeight="1" x14ac:dyDescent="0.25">
      <c r="A9" s="10" t="s">
        <v>17</v>
      </c>
      <c r="B9" s="11"/>
      <c r="C9" s="14"/>
    </row>
    <row r="10" spans="1:3" ht="12.75" customHeight="1" x14ac:dyDescent="0.25">
      <c r="A10" s="10"/>
      <c r="B10" s="13"/>
      <c r="C10" s="14"/>
    </row>
    <row r="11" spans="1:3" ht="41.25" customHeight="1" x14ac:dyDescent="0.25">
      <c r="A11" s="10" t="s">
        <v>18</v>
      </c>
      <c r="B11" s="11"/>
      <c r="C11" s="14"/>
    </row>
    <row r="12" spans="1:3" ht="12.75" customHeight="1" x14ac:dyDescent="0.25">
      <c r="A12" s="10"/>
      <c r="B12" s="13"/>
      <c r="C12" s="14"/>
    </row>
    <row r="13" spans="1:3" ht="24" customHeight="1" x14ac:dyDescent="0.25">
      <c r="A13" s="10" t="s">
        <v>19</v>
      </c>
      <c r="B13" s="11"/>
      <c r="C13" s="14"/>
    </row>
    <row r="14" spans="1:3" ht="12.75" customHeight="1" x14ac:dyDescent="0.25">
      <c r="A14" s="10"/>
      <c r="B14" s="13"/>
      <c r="C14" s="14"/>
    </row>
    <row r="15" spans="1:3" ht="30" customHeight="1" x14ac:dyDescent="0.25">
      <c r="A15" s="10" t="s">
        <v>20</v>
      </c>
      <c r="B15" s="11"/>
      <c r="C15" s="14"/>
    </row>
    <row r="16" spans="1:3" ht="12.75" customHeight="1" x14ac:dyDescent="0.25">
      <c r="A16" s="10"/>
      <c r="B16" s="13"/>
      <c r="C16" s="14"/>
    </row>
    <row r="17" spans="1:3" ht="42" customHeight="1" x14ac:dyDescent="0.25">
      <c r="A17" s="10" t="s">
        <v>21</v>
      </c>
      <c r="B17" s="11"/>
      <c r="C17" s="15" t="s">
        <v>22</v>
      </c>
    </row>
    <row r="18" spans="1:3" ht="17.25" customHeight="1" x14ac:dyDescent="0.25">
      <c r="A18" s="10"/>
      <c r="B18" s="13"/>
      <c r="C18" s="15"/>
    </row>
    <row r="19" spans="1:3" ht="56.25" customHeight="1" x14ac:dyDescent="0.25">
      <c r="A19" s="10" t="s">
        <v>23</v>
      </c>
      <c r="B19" s="11"/>
      <c r="C19" s="15"/>
    </row>
    <row r="20" spans="1:3" ht="12.75" customHeight="1" x14ac:dyDescent="0.25">
      <c r="A20" s="10"/>
      <c r="B20" s="13"/>
      <c r="C20" s="14"/>
    </row>
    <row r="21" spans="1:3" ht="28.5" customHeight="1" x14ac:dyDescent="0.25">
      <c r="A21" s="10" t="s">
        <v>24</v>
      </c>
      <c r="B21" s="11"/>
      <c r="C21" s="14"/>
    </row>
    <row r="22" spans="1:3" ht="12.75" customHeight="1" x14ac:dyDescent="0.25">
      <c r="A22" s="10"/>
      <c r="B22" s="13"/>
      <c r="C22" s="14"/>
    </row>
    <row r="23" spans="1:3" ht="57" customHeight="1" x14ac:dyDescent="0.25">
      <c r="A23" s="10" t="s">
        <v>25</v>
      </c>
      <c r="B23" s="11"/>
      <c r="C23" s="14"/>
    </row>
    <row r="24" spans="1:3" ht="12.75" customHeight="1" x14ac:dyDescent="0.25">
      <c r="A24" s="10"/>
      <c r="B24" s="13"/>
      <c r="C24" s="14"/>
    </row>
    <row r="25" spans="1:3" ht="40.5" customHeight="1" x14ac:dyDescent="0.25">
      <c r="A25" s="10" t="s">
        <v>26</v>
      </c>
      <c r="B25" s="11"/>
      <c r="C25" s="14"/>
    </row>
    <row r="26" spans="1:3" ht="12.75" customHeight="1" x14ac:dyDescent="0.25">
      <c r="A26" s="10"/>
      <c r="B26" s="13"/>
      <c r="C26" s="14"/>
    </row>
    <row r="27" spans="1:3" ht="31.5" customHeight="1" x14ac:dyDescent="0.25">
      <c r="A27" s="10" t="s">
        <v>27</v>
      </c>
      <c r="B27" s="11"/>
      <c r="C27" s="14"/>
    </row>
    <row r="28" spans="1:3" ht="12" customHeight="1" x14ac:dyDescent="0.25">
      <c r="A28" s="10"/>
      <c r="B28" s="14"/>
      <c r="C28" s="14"/>
    </row>
    <row r="29" spans="1:3" ht="41.25" customHeight="1" x14ac:dyDescent="0.25">
      <c r="A29" s="10" t="s">
        <v>28</v>
      </c>
      <c r="B29" s="11"/>
      <c r="C29" s="14"/>
    </row>
    <row r="30" spans="1:3" ht="12.75" customHeight="1" x14ac:dyDescent="0.35">
      <c r="A30" s="16"/>
      <c r="B30" s="17"/>
      <c r="C30" s="3"/>
    </row>
    <row r="31" spans="1:3" ht="28.5" customHeight="1" x14ac:dyDescent="0.35">
      <c r="A31" s="18" t="s">
        <v>29</v>
      </c>
      <c r="B31" s="19"/>
      <c r="C31" s="3"/>
    </row>
    <row r="32" spans="1:3" ht="12.75" customHeight="1" x14ac:dyDescent="0.3">
      <c r="A32" s="16"/>
      <c r="B32" s="16"/>
      <c r="C32" s="3"/>
    </row>
    <row r="33" spans="1:3" ht="12.75" customHeight="1" x14ac:dyDescent="0.3">
      <c r="A33" s="16"/>
      <c r="B33" s="16"/>
      <c r="C33" s="3"/>
    </row>
    <row r="34" spans="1:3" ht="12.75" customHeight="1" x14ac:dyDescent="0.3">
      <c r="A34" s="16"/>
      <c r="B34" s="16"/>
      <c r="C34" s="3"/>
    </row>
    <row r="35" spans="1:3" ht="12.75" customHeight="1" x14ac:dyDescent="0.3">
      <c r="A35" s="16"/>
      <c r="B35" s="16"/>
      <c r="C35" s="3"/>
    </row>
    <row r="36" spans="1:3" ht="12.75" customHeight="1" x14ac:dyDescent="0.3">
      <c r="A36" s="3"/>
      <c r="B36" s="16"/>
      <c r="C36" s="3"/>
    </row>
    <row r="37" spans="1:3" ht="12.75" customHeight="1" x14ac:dyDescent="0.3">
      <c r="A37" s="20"/>
      <c r="B37" s="21"/>
    </row>
    <row r="38" spans="1:3" ht="12.75" customHeight="1" x14ac:dyDescent="0.3">
      <c r="A38" s="20"/>
      <c r="B38" s="21"/>
    </row>
    <row r="39" spans="1:3" ht="12.75" customHeight="1" x14ac:dyDescent="0.3">
      <c r="A39" s="20"/>
      <c r="B39" s="21"/>
    </row>
    <row r="40" spans="1:3" ht="12.75" customHeight="1" x14ac:dyDescent="0.3">
      <c r="A40" s="20"/>
      <c r="B40" s="21"/>
    </row>
    <row r="41" spans="1:3" ht="12.75" customHeight="1" x14ac:dyDescent="0.3">
      <c r="A41" s="20"/>
      <c r="B41" s="21"/>
    </row>
    <row r="42" spans="1:3" ht="12.75" customHeight="1" x14ac:dyDescent="0.3">
      <c r="B42" s="21"/>
    </row>
    <row r="43" spans="1:3" ht="12.75" customHeight="1" x14ac:dyDescent="0.3">
      <c r="B43" s="21"/>
    </row>
    <row r="44" spans="1:3" ht="12.75" customHeight="1" x14ac:dyDescent="0.3">
      <c r="B44" s="21"/>
    </row>
    <row r="45" spans="1:3" ht="12.75" customHeight="1" x14ac:dyDescent="0.3">
      <c r="B45" s="21"/>
    </row>
    <row r="46" spans="1:3" ht="12.75" customHeight="1" x14ac:dyDescent="0.3">
      <c r="B46" s="21"/>
    </row>
    <row r="47" spans="1:3" ht="12.75" customHeight="1" x14ac:dyDescent="0.3">
      <c r="B47" s="21"/>
    </row>
    <row r="48" spans="1:3" ht="12.75" customHeight="1" x14ac:dyDescent="0.3">
      <c r="B48" s="21"/>
    </row>
    <row r="49" spans="2:2" ht="12.75" customHeight="1" x14ac:dyDescent="0.3">
      <c r="B49" s="21"/>
    </row>
    <row r="50" spans="2:2" ht="12.75" customHeight="1" x14ac:dyDescent="0.3">
      <c r="B50" s="21"/>
    </row>
    <row r="51" spans="2:2" ht="12.75" customHeight="1" x14ac:dyDescent="0.3">
      <c r="B51" s="21"/>
    </row>
    <row r="52" spans="2:2" ht="12.75" customHeight="1" x14ac:dyDescent="0.3">
      <c r="B52" s="21"/>
    </row>
    <row r="53" spans="2:2" ht="12.75" customHeight="1" x14ac:dyDescent="0.3">
      <c r="B53" s="21"/>
    </row>
    <row r="54" spans="2:2" ht="12.75" customHeight="1" x14ac:dyDescent="0.3">
      <c r="B54" s="21"/>
    </row>
    <row r="55" spans="2:2" ht="12.75" customHeight="1" x14ac:dyDescent="0.3">
      <c r="B55" s="21"/>
    </row>
    <row r="56" spans="2:2" ht="12.75" customHeight="1" x14ac:dyDescent="0.3">
      <c r="B56" s="21"/>
    </row>
    <row r="57" spans="2:2" ht="12.75" customHeight="1" x14ac:dyDescent="0.3">
      <c r="B57" s="21"/>
    </row>
    <row r="58" spans="2:2" ht="12.75" customHeight="1" x14ac:dyDescent="0.3">
      <c r="B58" s="21"/>
    </row>
    <row r="59" spans="2:2" ht="12.75" customHeight="1" x14ac:dyDescent="0.3">
      <c r="B59" s="21"/>
    </row>
    <row r="60" spans="2:2" ht="12.75" customHeight="1" x14ac:dyDescent="0.3">
      <c r="B60" s="21"/>
    </row>
    <row r="61" spans="2:2" ht="12.75" customHeight="1" x14ac:dyDescent="0.3">
      <c r="B61" s="21"/>
    </row>
    <row r="62" spans="2:2" ht="12.75" customHeight="1" x14ac:dyDescent="0.3">
      <c r="B62" s="21"/>
    </row>
    <row r="63" spans="2:2" ht="12.75" customHeight="1" x14ac:dyDescent="0.3">
      <c r="B63" s="21"/>
    </row>
    <row r="64" spans="2:2" ht="12.75" customHeight="1" x14ac:dyDescent="0.3">
      <c r="B64" s="21"/>
    </row>
    <row r="65" spans="2:2" ht="12.75" customHeight="1" x14ac:dyDescent="0.3">
      <c r="B65" s="21"/>
    </row>
    <row r="66" spans="2:2" ht="12.75" customHeight="1" x14ac:dyDescent="0.3">
      <c r="B66" s="21"/>
    </row>
    <row r="67" spans="2:2" ht="12.75" customHeight="1" x14ac:dyDescent="0.3">
      <c r="B67" s="21"/>
    </row>
    <row r="68" spans="2:2" ht="12.75" customHeight="1" x14ac:dyDescent="0.3">
      <c r="B68" s="21"/>
    </row>
    <row r="69" spans="2:2" ht="12.75" customHeight="1" x14ac:dyDescent="0.3">
      <c r="B69" s="21"/>
    </row>
    <row r="70" spans="2:2" ht="12.75" customHeight="1" x14ac:dyDescent="0.3">
      <c r="B70" s="21"/>
    </row>
    <row r="71" spans="2:2" ht="12.75" customHeight="1" x14ac:dyDescent="0.3">
      <c r="B71" s="21"/>
    </row>
    <row r="72" spans="2:2" ht="12.75" customHeight="1" x14ac:dyDescent="0.3">
      <c r="B72" s="21"/>
    </row>
    <row r="73" spans="2:2" ht="12.75" customHeight="1" x14ac:dyDescent="0.3">
      <c r="B73" s="21"/>
    </row>
    <row r="74" spans="2:2" ht="12.75" customHeight="1" x14ac:dyDescent="0.3">
      <c r="B74" s="21"/>
    </row>
    <row r="75" spans="2:2" ht="12.75" customHeight="1" x14ac:dyDescent="0.3">
      <c r="B75" s="21"/>
    </row>
    <row r="76" spans="2:2" ht="12.75" customHeight="1" x14ac:dyDescent="0.3">
      <c r="B76" s="21"/>
    </row>
    <row r="77" spans="2:2" ht="12.75" customHeight="1" x14ac:dyDescent="0.3">
      <c r="B77" s="21"/>
    </row>
    <row r="78" spans="2:2" ht="12.75" customHeight="1" x14ac:dyDescent="0.3">
      <c r="B78" s="21"/>
    </row>
    <row r="79" spans="2:2" ht="12.75" customHeight="1" x14ac:dyDescent="0.3">
      <c r="B79" s="21"/>
    </row>
    <row r="80" spans="2:2" ht="12.75" customHeight="1" x14ac:dyDescent="0.3">
      <c r="B80" s="21"/>
    </row>
    <row r="81" spans="2:2" ht="12.75" customHeight="1" x14ac:dyDescent="0.3">
      <c r="B81" s="21"/>
    </row>
    <row r="82" spans="2:2" ht="12.75" customHeight="1" x14ac:dyDescent="0.3">
      <c r="B82" s="21"/>
    </row>
    <row r="83" spans="2:2" ht="12.75" customHeight="1" x14ac:dyDescent="0.3">
      <c r="B83" s="21"/>
    </row>
    <row r="84" spans="2:2" ht="12.75" customHeight="1" x14ac:dyDescent="0.3">
      <c r="B84" s="21"/>
    </row>
    <row r="85" spans="2:2" ht="12.75" customHeight="1" x14ac:dyDescent="0.3">
      <c r="B85" s="21"/>
    </row>
    <row r="86" spans="2:2" ht="12.75" customHeight="1" x14ac:dyDescent="0.3">
      <c r="B86" s="21"/>
    </row>
    <row r="87" spans="2:2" ht="12.75" customHeight="1" x14ac:dyDescent="0.3">
      <c r="B87" s="21"/>
    </row>
    <row r="88" spans="2:2" ht="12.75" customHeight="1" x14ac:dyDescent="0.3">
      <c r="B88" s="21"/>
    </row>
    <row r="89" spans="2:2" ht="12.75" customHeight="1" x14ac:dyDescent="0.3">
      <c r="B89" s="21"/>
    </row>
    <row r="90" spans="2:2" ht="12.75" customHeight="1" x14ac:dyDescent="0.3">
      <c r="B90" s="21"/>
    </row>
    <row r="91" spans="2:2" ht="12.75" customHeight="1" x14ac:dyDescent="0.3">
      <c r="B91" s="21"/>
    </row>
    <row r="92" spans="2:2" ht="12.75" customHeight="1" x14ac:dyDescent="0.3">
      <c r="B92" s="21"/>
    </row>
    <row r="93" spans="2:2" ht="12.75" customHeight="1" x14ac:dyDescent="0.3">
      <c r="B93" s="21"/>
    </row>
    <row r="94" spans="2:2" ht="12.75" customHeight="1" x14ac:dyDescent="0.3">
      <c r="B94" s="21"/>
    </row>
    <row r="95" spans="2:2" ht="12.75" customHeight="1" x14ac:dyDescent="0.3">
      <c r="B95" s="21"/>
    </row>
    <row r="96" spans="2:2" ht="12.75" customHeight="1" x14ac:dyDescent="0.3">
      <c r="B96" s="21"/>
    </row>
    <row r="97" spans="2:2" ht="12.75" customHeight="1" x14ac:dyDescent="0.3">
      <c r="B97" s="21"/>
    </row>
    <row r="98" spans="2:2" ht="12.75" customHeight="1" x14ac:dyDescent="0.3">
      <c r="B98" s="21"/>
    </row>
    <row r="99" spans="2:2" ht="12.75" customHeight="1" x14ac:dyDescent="0.3">
      <c r="B99" s="21"/>
    </row>
    <row r="100" spans="2:2" ht="12.75" customHeight="1" x14ac:dyDescent="0.3">
      <c r="B100" s="21"/>
    </row>
    <row r="101" spans="2:2" ht="12.75" customHeight="1" x14ac:dyDescent="0.3">
      <c r="B101" s="21"/>
    </row>
    <row r="102" spans="2:2" ht="12.75" customHeight="1" x14ac:dyDescent="0.3">
      <c r="B102" s="21"/>
    </row>
    <row r="103" spans="2:2" ht="12.75" customHeight="1" x14ac:dyDescent="0.3">
      <c r="B103" s="21"/>
    </row>
    <row r="104" spans="2:2" ht="12.75" customHeight="1" x14ac:dyDescent="0.3">
      <c r="B104" s="21"/>
    </row>
    <row r="105" spans="2:2" ht="12.75" customHeight="1" x14ac:dyDescent="0.3">
      <c r="B105" s="21"/>
    </row>
    <row r="106" spans="2:2" ht="12.75" customHeight="1" x14ac:dyDescent="0.3">
      <c r="B106" s="21"/>
    </row>
    <row r="107" spans="2:2" ht="12.75" customHeight="1" x14ac:dyDescent="0.3">
      <c r="B107" s="21"/>
    </row>
    <row r="108" spans="2:2" ht="12.75" customHeight="1" x14ac:dyDescent="0.3">
      <c r="B108" s="21"/>
    </row>
    <row r="109" spans="2:2" ht="12.75" customHeight="1" x14ac:dyDescent="0.3">
      <c r="B109" s="21"/>
    </row>
    <row r="110" spans="2:2" ht="12.75" customHeight="1" x14ac:dyDescent="0.3">
      <c r="B110" s="21"/>
    </row>
    <row r="111" spans="2:2" ht="12.75" customHeight="1" x14ac:dyDescent="0.3">
      <c r="B111" s="21"/>
    </row>
    <row r="112" spans="2:2" ht="12.75" customHeight="1" x14ac:dyDescent="0.3">
      <c r="B112" s="21"/>
    </row>
    <row r="113" spans="2:2" ht="12.75" customHeight="1" x14ac:dyDescent="0.3">
      <c r="B113" s="21"/>
    </row>
    <row r="114" spans="2:2" ht="12.75" customHeight="1" x14ac:dyDescent="0.3">
      <c r="B114" s="21"/>
    </row>
    <row r="115" spans="2:2" ht="12.75" customHeight="1" x14ac:dyDescent="0.3">
      <c r="B115" s="21"/>
    </row>
    <row r="116" spans="2:2" ht="12.75" customHeight="1" x14ac:dyDescent="0.3">
      <c r="B116" s="21"/>
    </row>
    <row r="117" spans="2:2" ht="12.75" customHeight="1" x14ac:dyDescent="0.3">
      <c r="B117" s="21"/>
    </row>
    <row r="118" spans="2:2" ht="12.75" customHeight="1" x14ac:dyDescent="0.3">
      <c r="B118" s="21"/>
    </row>
    <row r="119" spans="2:2" ht="12.75" customHeight="1" x14ac:dyDescent="0.3">
      <c r="B119" s="21"/>
    </row>
    <row r="120" spans="2:2" ht="12.75" customHeight="1" x14ac:dyDescent="0.3">
      <c r="B120" s="21"/>
    </row>
    <row r="121" spans="2:2" ht="12.75" customHeight="1" x14ac:dyDescent="0.3">
      <c r="B121" s="21"/>
    </row>
    <row r="122" spans="2:2" ht="12.75" customHeight="1" x14ac:dyDescent="0.3">
      <c r="B122" s="21"/>
    </row>
    <row r="123" spans="2:2" ht="12.75" customHeight="1" x14ac:dyDescent="0.3">
      <c r="B123" s="21"/>
    </row>
    <row r="124" spans="2:2" ht="12.75" customHeight="1" x14ac:dyDescent="0.3">
      <c r="B124" s="21"/>
    </row>
    <row r="125" spans="2:2" ht="12.75" customHeight="1" x14ac:dyDescent="0.3">
      <c r="B125" s="21"/>
    </row>
    <row r="126" spans="2:2" ht="12.75" customHeight="1" x14ac:dyDescent="0.3">
      <c r="B126" s="21"/>
    </row>
    <row r="127" spans="2:2" ht="12.75" customHeight="1" x14ac:dyDescent="0.3">
      <c r="B127" s="21"/>
    </row>
    <row r="128" spans="2:2" ht="12.75" customHeight="1" x14ac:dyDescent="0.3">
      <c r="B128" s="21"/>
    </row>
    <row r="129" spans="2:2" ht="12.75" customHeight="1" x14ac:dyDescent="0.3">
      <c r="B129" s="21"/>
    </row>
    <row r="130" spans="2:2" ht="12.75" customHeight="1" x14ac:dyDescent="0.3">
      <c r="B130" s="21"/>
    </row>
    <row r="131" spans="2:2" ht="12.75" customHeight="1" x14ac:dyDescent="0.3">
      <c r="B131" s="21"/>
    </row>
    <row r="132" spans="2:2" ht="12.75" customHeight="1" x14ac:dyDescent="0.3">
      <c r="B132" s="21"/>
    </row>
    <row r="133" spans="2:2" ht="12.75" customHeight="1" x14ac:dyDescent="0.3">
      <c r="B133" s="21"/>
    </row>
    <row r="134" spans="2:2" ht="12.75" customHeight="1" x14ac:dyDescent="0.3">
      <c r="B134" s="21"/>
    </row>
    <row r="135" spans="2:2" ht="12.75" customHeight="1" x14ac:dyDescent="0.3">
      <c r="B135" s="21"/>
    </row>
    <row r="136" spans="2:2" ht="12.75" customHeight="1" x14ac:dyDescent="0.3">
      <c r="B136" s="21"/>
    </row>
    <row r="137" spans="2:2" ht="12.75" customHeight="1" x14ac:dyDescent="0.3">
      <c r="B137" s="21"/>
    </row>
    <row r="138" spans="2:2" ht="12.75" customHeight="1" x14ac:dyDescent="0.3">
      <c r="B138" s="21"/>
    </row>
    <row r="139" spans="2:2" ht="12.75" customHeight="1" x14ac:dyDescent="0.3">
      <c r="B139" s="21"/>
    </row>
    <row r="140" spans="2:2" ht="12.75" customHeight="1" x14ac:dyDescent="0.3">
      <c r="B140" s="21"/>
    </row>
    <row r="141" spans="2:2" ht="12.75" customHeight="1" x14ac:dyDescent="0.3">
      <c r="B141" s="21"/>
    </row>
    <row r="142" spans="2:2" ht="12.75" customHeight="1" x14ac:dyDescent="0.3">
      <c r="B142" s="21"/>
    </row>
    <row r="143" spans="2:2" ht="12.75" customHeight="1" x14ac:dyDescent="0.3">
      <c r="B143" s="21"/>
    </row>
    <row r="144" spans="2:2" ht="12.75" customHeight="1" x14ac:dyDescent="0.3">
      <c r="B144" s="21"/>
    </row>
    <row r="145" spans="2:2" ht="12.75" customHeight="1" x14ac:dyDescent="0.3">
      <c r="B145" s="21"/>
    </row>
    <row r="146" spans="2:2" ht="12.75" customHeight="1" x14ac:dyDescent="0.3">
      <c r="B146" s="21"/>
    </row>
    <row r="147" spans="2:2" ht="12.75" customHeight="1" x14ac:dyDescent="0.3">
      <c r="B147" s="21"/>
    </row>
    <row r="148" spans="2:2" ht="12.75" customHeight="1" x14ac:dyDescent="0.3">
      <c r="B148" s="21"/>
    </row>
    <row r="149" spans="2:2" ht="12.75" customHeight="1" x14ac:dyDescent="0.3">
      <c r="B149" s="21"/>
    </row>
    <row r="150" spans="2:2" ht="12.75" customHeight="1" x14ac:dyDescent="0.3">
      <c r="B150" s="21"/>
    </row>
    <row r="151" spans="2:2" ht="12.75" customHeight="1" x14ac:dyDescent="0.3">
      <c r="B151" s="21"/>
    </row>
    <row r="152" spans="2:2" ht="12.75" customHeight="1" x14ac:dyDescent="0.3">
      <c r="B152" s="21"/>
    </row>
    <row r="153" spans="2:2" ht="12.75" customHeight="1" x14ac:dyDescent="0.3">
      <c r="B153" s="21"/>
    </row>
    <row r="154" spans="2:2" ht="12.75" customHeight="1" x14ac:dyDescent="0.3">
      <c r="B154" s="21"/>
    </row>
    <row r="155" spans="2:2" ht="12.75" customHeight="1" x14ac:dyDescent="0.3">
      <c r="B155" s="21"/>
    </row>
    <row r="156" spans="2:2" ht="12.75" customHeight="1" x14ac:dyDescent="0.3">
      <c r="B156" s="21"/>
    </row>
    <row r="157" spans="2:2" ht="12.75" customHeight="1" x14ac:dyDescent="0.3">
      <c r="B157" s="21"/>
    </row>
    <row r="158" spans="2:2" ht="12.75" customHeight="1" x14ac:dyDescent="0.3">
      <c r="B158" s="21"/>
    </row>
    <row r="159" spans="2:2" ht="12.75" customHeight="1" x14ac:dyDescent="0.3">
      <c r="B159" s="21"/>
    </row>
    <row r="160" spans="2:2" ht="12.75" customHeight="1" x14ac:dyDescent="0.3">
      <c r="B160" s="21"/>
    </row>
    <row r="161" spans="2:2" ht="12.75" customHeight="1" x14ac:dyDescent="0.3">
      <c r="B161" s="21"/>
    </row>
    <row r="162" spans="2:2" ht="12.75" customHeight="1" x14ac:dyDescent="0.3">
      <c r="B162" s="21"/>
    </row>
    <row r="163" spans="2:2" ht="12.75" customHeight="1" x14ac:dyDescent="0.3">
      <c r="B163" s="21"/>
    </row>
    <row r="164" spans="2:2" ht="12.75" customHeight="1" x14ac:dyDescent="0.3">
      <c r="B164" s="21"/>
    </row>
    <row r="165" spans="2:2" ht="12.75" customHeight="1" x14ac:dyDescent="0.3">
      <c r="B165" s="21"/>
    </row>
    <row r="166" spans="2:2" ht="12.75" customHeight="1" x14ac:dyDescent="0.3">
      <c r="B166" s="21"/>
    </row>
    <row r="167" spans="2:2" ht="12.75" customHeight="1" x14ac:dyDescent="0.3">
      <c r="B167" s="21"/>
    </row>
    <row r="168" spans="2:2" ht="12.75" customHeight="1" x14ac:dyDescent="0.3">
      <c r="B168" s="21"/>
    </row>
    <row r="169" spans="2:2" ht="12.75" customHeight="1" x14ac:dyDescent="0.3">
      <c r="B169" s="21"/>
    </row>
    <row r="170" spans="2:2" ht="12.75" customHeight="1" x14ac:dyDescent="0.3">
      <c r="B170" s="21"/>
    </row>
    <row r="171" spans="2:2" ht="12.75" customHeight="1" x14ac:dyDescent="0.3">
      <c r="B171" s="21"/>
    </row>
    <row r="172" spans="2:2" ht="12.75" customHeight="1" x14ac:dyDescent="0.3">
      <c r="B172" s="21"/>
    </row>
    <row r="173" spans="2:2" ht="12.75" customHeight="1" x14ac:dyDescent="0.3">
      <c r="B173" s="21"/>
    </row>
    <row r="174" spans="2:2" ht="12.75" customHeight="1" x14ac:dyDescent="0.3">
      <c r="B174" s="21"/>
    </row>
    <row r="175" spans="2:2" ht="12.75" customHeight="1" x14ac:dyDescent="0.3">
      <c r="B175" s="21"/>
    </row>
    <row r="176" spans="2:2" ht="12.75" customHeight="1" x14ac:dyDescent="0.3">
      <c r="B176" s="21"/>
    </row>
    <row r="177" spans="2:2" ht="12.75" customHeight="1" x14ac:dyDescent="0.3">
      <c r="B177" s="21"/>
    </row>
    <row r="178" spans="2:2" ht="12.75" customHeight="1" x14ac:dyDescent="0.3">
      <c r="B178" s="21"/>
    </row>
    <row r="179" spans="2:2" ht="12.75" customHeight="1" x14ac:dyDescent="0.3">
      <c r="B179" s="21"/>
    </row>
    <row r="180" spans="2:2" ht="12.75" customHeight="1" x14ac:dyDescent="0.3">
      <c r="B180" s="21"/>
    </row>
    <row r="181" spans="2:2" ht="12.75" customHeight="1" x14ac:dyDescent="0.3">
      <c r="B181" s="21"/>
    </row>
    <row r="182" spans="2:2" ht="12.75" customHeight="1" x14ac:dyDescent="0.3">
      <c r="B182" s="21"/>
    </row>
    <row r="183" spans="2:2" ht="12.75" customHeight="1" x14ac:dyDescent="0.3">
      <c r="B183" s="21"/>
    </row>
    <row r="184" spans="2:2" ht="12.75" customHeight="1" x14ac:dyDescent="0.3">
      <c r="B184" s="21"/>
    </row>
    <row r="185" spans="2:2" ht="12.75" customHeight="1" x14ac:dyDescent="0.3">
      <c r="B185" s="21"/>
    </row>
    <row r="186" spans="2:2" ht="12.75" customHeight="1" x14ac:dyDescent="0.3">
      <c r="B186" s="21"/>
    </row>
    <row r="187" spans="2:2" ht="12.75" customHeight="1" x14ac:dyDescent="0.3">
      <c r="B187" s="21"/>
    </row>
    <row r="188" spans="2:2" ht="12.75" customHeight="1" x14ac:dyDescent="0.3">
      <c r="B188" s="21"/>
    </row>
    <row r="189" spans="2:2" ht="12.75" customHeight="1" x14ac:dyDescent="0.3">
      <c r="B189" s="21"/>
    </row>
    <row r="190" spans="2:2" ht="12.75" customHeight="1" x14ac:dyDescent="0.3">
      <c r="B190" s="21"/>
    </row>
    <row r="191" spans="2:2" ht="12.75" customHeight="1" x14ac:dyDescent="0.3">
      <c r="B191" s="21"/>
    </row>
    <row r="192" spans="2:2" ht="12.75" customHeight="1" x14ac:dyDescent="0.3">
      <c r="B192" s="21"/>
    </row>
    <row r="193" spans="2:2" ht="12.75" customHeight="1" x14ac:dyDescent="0.3">
      <c r="B193" s="21"/>
    </row>
    <row r="194" spans="2:2" ht="12.75" customHeight="1" x14ac:dyDescent="0.3">
      <c r="B194" s="21"/>
    </row>
    <row r="195" spans="2:2" ht="12.75" customHeight="1" x14ac:dyDescent="0.3">
      <c r="B195" s="21"/>
    </row>
    <row r="196" spans="2:2" ht="12.75" customHeight="1" x14ac:dyDescent="0.3">
      <c r="B196" s="21"/>
    </row>
    <row r="197" spans="2:2" ht="12.75" customHeight="1" x14ac:dyDescent="0.3">
      <c r="B197" s="21"/>
    </row>
    <row r="198" spans="2:2" ht="12.75" customHeight="1" x14ac:dyDescent="0.3">
      <c r="B198" s="21"/>
    </row>
    <row r="199" spans="2:2" ht="12.75" customHeight="1" x14ac:dyDescent="0.3">
      <c r="B199" s="21"/>
    </row>
    <row r="200" spans="2:2" ht="12.75" customHeight="1" x14ac:dyDescent="0.3">
      <c r="B200" s="21"/>
    </row>
    <row r="201" spans="2:2" ht="12.75" customHeight="1" x14ac:dyDescent="0.3">
      <c r="B201" s="21"/>
    </row>
    <row r="202" spans="2:2" ht="12.75" customHeight="1" x14ac:dyDescent="0.3">
      <c r="B202" s="21"/>
    </row>
    <row r="203" spans="2:2" ht="12.75" customHeight="1" x14ac:dyDescent="0.3">
      <c r="B203" s="21"/>
    </row>
    <row r="204" spans="2:2" ht="12.75" customHeight="1" x14ac:dyDescent="0.3">
      <c r="B204" s="21"/>
    </row>
    <row r="205" spans="2:2" ht="12.75" customHeight="1" x14ac:dyDescent="0.3">
      <c r="B205" s="21"/>
    </row>
    <row r="206" spans="2:2" ht="12.75" customHeight="1" x14ac:dyDescent="0.3">
      <c r="B206" s="21"/>
    </row>
    <row r="207" spans="2:2" ht="12.75" customHeight="1" x14ac:dyDescent="0.3">
      <c r="B207" s="21"/>
    </row>
    <row r="208" spans="2:2" ht="12.75" customHeight="1" x14ac:dyDescent="0.3">
      <c r="B208" s="21"/>
    </row>
    <row r="209" spans="2:2" ht="12.75" customHeight="1" x14ac:dyDescent="0.3">
      <c r="B209" s="21"/>
    </row>
    <row r="210" spans="2:2" ht="12.75" customHeight="1" x14ac:dyDescent="0.3">
      <c r="B210" s="21"/>
    </row>
    <row r="211" spans="2:2" ht="12.75" customHeight="1" x14ac:dyDescent="0.3">
      <c r="B211" s="21"/>
    </row>
    <row r="212" spans="2:2" ht="12.75" customHeight="1" x14ac:dyDescent="0.3">
      <c r="B212" s="21"/>
    </row>
    <row r="213" spans="2:2" ht="12.75" customHeight="1" x14ac:dyDescent="0.3">
      <c r="B213" s="21"/>
    </row>
    <row r="214" spans="2:2" ht="12.75" customHeight="1" x14ac:dyDescent="0.3">
      <c r="B214" s="21"/>
    </row>
    <row r="215" spans="2:2" ht="12.75" customHeight="1" x14ac:dyDescent="0.3">
      <c r="B215" s="21"/>
    </row>
    <row r="216" spans="2:2" ht="12.75" customHeight="1" x14ac:dyDescent="0.3">
      <c r="B216" s="21"/>
    </row>
    <row r="217" spans="2:2" ht="12.75" customHeight="1" x14ac:dyDescent="0.3">
      <c r="B217" s="21"/>
    </row>
    <row r="218" spans="2:2" ht="12.75" customHeight="1" x14ac:dyDescent="0.3">
      <c r="B218" s="21"/>
    </row>
    <row r="219" spans="2:2" ht="12.75" customHeight="1" x14ac:dyDescent="0.3">
      <c r="B219" s="21"/>
    </row>
    <row r="220" spans="2:2" ht="12.75" customHeight="1" x14ac:dyDescent="0.3">
      <c r="B220" s="21"/>
    </row>
    <row r="221" spans="2:2" ht="12.75" customHeight="1" x14ac:dyDescent="0.3">
      <c r="B221" s="21"/>
    </row>
    <row r="222" spans="2:2" ht="12.75" customHeight="1" x14ac:dyDescent="0.3">
      <c r="B222" s="21"/>
    </row>
    <row r="223" spans="2:2" ht="12.75" customHeight="1" x14ac:dyDescent="0.3">
      <c r="B223" s="21"/>
    </row>
    <row r="224" spans="2:2" ht="12.75" customHeight="1" x14ac:dyDescent="0.3">
      <c r="B224" s="21"/>
    </row>
    <row r="225" spans="2:2" ht="12.75" customHeight="1" x14ac:dyDescent="0.3">
      <c r="B225" s="21"/>
    </row>
    <row r="226" spans="2:2" ht="12.75" customHeight="1" x14ac:dyDescent="0.3">
      <c r="B226" s="21"/>
    </row>
    <row r="227" spans="2:2" ht="12.75" customHeight="1" x14ac:dyDescent="0.3">
      <c r="B227" s="21"/>
    </row>
    <row r="228" spans="2:2" ht="12.75" customHeight="1" x14ac:dyDescent="0.3">
      <c r="B228" s="21"/>
    </row>
    <row r="229" spans="2:2" ht="12.75" customHeight="1" x14ac:dyDescent="0.3">
      <c r="B229" s="21"/>
    </row>
    <row r="230" spans="2:2" ht="12.75" customHeight="1" x14ac:dyDescent="0.3">
      <c r="B230" s="21"/>
    </row>
    <row r="231" spans="2:2" ht="12.75" customHeight="1" x14ac:dyDescent="0.3">
      <c r="B231" s="21"/>
    </row>
    <row r="232" spans="2:2" ht="12.75" customHeight="1" x14ac:dyDescent="0.3">
      <c r="B232" s="21"/>
    </row>
    <row r="233" spans="2:2" ht="12.75" customHeight="1" x14ac:dyDescent="0.3">
      <c r="B233" s="21"/>
    </row>
    <row r="234" spans="2:2" ht="12.75" customHeight="1" x14ac:dyDescent="0.3">
      <c r="B234" s="21"/>
    </row>
    <row r="235" spans="2:2" ht="12.75" customHeight="1" x14ac:dyDescent="0.3">
      <c r="B235" s="21"/>
    </row>
    <row r="236" spans="2:2" ht="12.75" customHeight="1" x14ac:dyDescent="0.3">
      <c r="B236" s="21"/>
    </row>
    <row r="237" spans="2:2" ht="12.75" customHeight="1" x14ac:dyDescent="0.3">
      <c r="B237" s="21"/>
    </row>
    <row r="238" spans="2:2" ht="12.75" customHeight="1" x14ac:dyDescent="0.3">
      <c r="B238" s="21"/>
    </row>
    <row r="239" spans="2:2" ht="12.75" customHeight="1" x14ac:dyDescent="0.3">
      <c r="B239" s="21"/>
    </row>
    <row r="240" spans="2:2" ht="12.75" customHeight="1" x14ac:dyDescent="0.3">
      <c r="B240" s="21"/>
    </row>
    <row r="241" spans="2:2" ht="12.75" customHeight="1" x14ac:dyDescent="0.3">
      <c r="B241" s="21"/>
    </row>
    <row r="242" spans="2:2" ht="12.75" customHeight="1" x14ac:dyDescent="0.3">
      <c r="B242" s="21"/>
    </row>
    <row r="243" spans="2:2" ht="12.75" customHeight="1" x14ac:dyDescent="0.3">
      <c r="B243" s="21"/>
    </row>
    <row r="244" spans="2:2" ht="12.75" customHeight="1" x14ac:dyDescent="0.3">
      <c r="B244" s="21"/>
    </row>
    <row r="245" spans="2:2" ht="12.75" customHeight="1" x14ac:dyDescent="0.3">
      <c r="B245" s="21"/>
    </row>
    <row r="246" spans="2:2" ht="12.75" customHeight="1" x14ac:dyDescent="0.3">
      <c r="B246" s="21"/>
    </row>
    <row r="247" spans="2:2" ht="12.75" customHeight="1" x14ac:dyDescent="0.3">
      <c r="B247" s="21"/>
    </row>
    <row r="248" spans="2:2" ht="12.75" customHeight="1" x14ac:dyDescent="0.3">
      <c r="B248" s="21"/>
    </row>
    <row r="249" spans="2:2" ht="12.75" customHeight="1" x14ac:dyDescent="0.3">
      <c r="B249" s="21"/>
    </row>
    <row r="250" spans="2:2" ht="12.75" customHeight="1" x14ac:dyDescent="0.3">
      <c r="B250" s="21"/>
    </row>
    <row r="251" spans="2:2" ht="12.75" customHeight="1" x14ac:dyDescent="0.3">
      <c r="B251" s="21"/>
    </row>
    <row r="252" spans="2:2" ht="12.75" customHeight="1" x14ac:dyDescent="0.3">
      <c r="B252" s="21"/>
    </row>
    <row r="253" spans="2:2" ht="12.75" customHeight="1" x14ac:dyDescent="0.3">
      <c r="B253" s="21"/>
    </row>
    <row r="254" spans="2:2" ht="12.75" customHeight="1" x14ac:dyDescent="0.3">
      <c r="B254" s="21"/>
    </row>
    <row r="255" spans="2:2" ht="12.75" customHeight="1" x14ac:dyDescent="0.3">
      <c r="B255" s="21"/>
    </row>
    <row r="256" spans="2:2" ht="12.75" customHeight="1" x14ac:dyDescent="0.3">
      <c r="B256" s="21"/>
    </row>
    <row r="257" spans="2:2" ht="12.75" customHeight="1" x14ac:dyDescent="0.3">
      <c r="B257" s="21"/>
    </row>
    <row r="258" spans="2:2" ht="12.75" customHeight="1" x14ac:dyDescent="0.3">
      <c r="B258" s="21"/>
    </row>
    <row r="259" spans="2:2" ht="12.75" customHeight="1" x14ac:dyDescent="0.3">
      <c r="B259" s="21"/>
    </row>
    <row r="260" spans="2:2" ht="12.75" customHeight="1" x14ac:dyDescent="0.3">
      <c r="B260" s="21"/>
    </row>
    <row r="261" spans="2:2" ht="12.75" customHeight="1" x14ac:dyDescent="0.3">
      <c r="B261" s="21"/>
    </row>
    <row r="262" spans="2:2" ht="12.75" customHeight="1" x14ac:dyDescent="0.3">
      <c r="B262" s="21"/>
    </row>
    <row r="263" spans="2:2" ht="12.75" customHeight="1" x14ac:dyDescent="0.3">
      <c r="B263" s="21"/>
    </row>
    <row r="264" spans="2:2" ht="12.75" customHeight="1" x14ac:dyDescent="0.3">
      <c r="B264" s="21"/>
    </row>
    <row r="265" spans="2:2" ht="12.75" customHeight="1" x14ac:dyDescent="0.3">
      <c r="B265" s="21"/>
    </row>
    <row r="266" spans="2:2" ht="12.75" customHeight="1" x14ac:dyDescent="0.3">
      <c r="B266" s="21"/>
    </row>
    <row r="267" spans="2:2" ht="12.75" customHeight="1" x14ac:dyDescent="0.3">
      <c r="B267" s="21"/>
    </row>
    <row r="268" spans="2:2" ht="12.75" customHeight="1" x14ac:dyDescent="0.3">
      <c r="B268" s="21"/>
    </row>
    <row r="269" spans="2:2" ht="12.75" customHeight="1" x14ac:dyDescent="0.3">
      <c r="B269" s="21"/>
    </row>
    <row r="270" spans="2:2" ht="12.75" customHeight="1" x14ac:dyDescent="0.3">
      <c r="B270" s="21"/>
    </row>
    <row r="271" spans="2:2" ht="12.75" customHeight="1" x14ac:dyDescent="0.3">
      <c r="B271" s="21"/>
    </row>
    <row r="272" spans="2:2" ht="12.75" customHeight="1" x14ac:dyDescent="0.3">
      <c r="B272" s="21"/>
    </row>
    <row r="273" spans="2:2" ht="12.75" customHeight="1" x14ac:dyDescent="0.3">
      <c r="B273" s="21"/>
    </row>
    <row r="274" spans="2:2" ht="12.75" customHeight="1" x14ac:dyDescent="0.3">
      <c r="B274" s="21"/>
    </row>
    <row r="275" spans="2:2" ht="12.75" customHeight="1" x14ac:dyDescent="0.3">
      <c r="B275" s="21"/>
    </row>
    <row r="276" spans="2:2" ht="12.75" customHeight="1" x14ac:dyDescent="0.3">
      <c r="B276" s="21"/>
    </row>
    <row r="277" spans="2:2" ht="12.75" customHeight="1" x14ac:dyDescent="0.3">
      <c r="B277" s="21"/>
    </row>
    <row r="278" spans="2:2" ht="12.75" customHeight="1" x14ac:dyDescent="0.3">
      <c r="B278" s="21"/>
    </row>
    <row r="279" spans="2:2" ht="12.75" customHeight="1" x14ac:dyDescent="0.3">
      <c r="B279" s="21"/>
    </row>
    <row r="280" spans="2:2" ht="12.75" customHeight="1" x14ac:dyDescent="0.3">
      <c r="B280" s="21"/>
    </row>
    <row r="281" spans="2:2" ht="12.75" customHeight="1" x14ac:dyDescent="0.3">
      <c r="B281" s="21"/>
    </row>
    <row r="282" spans="2:2" ht="12.75" customHeight="1" x14ac:dyDescent="0.3">
      <c r="B282" s="21"/>
    </row>
    <row r="283" spans="2:2" ht="12.75" customHeight="1" x14ac:dyDescent="0.3">
      <c r="B283" s="21"/>
    </row>
    <row r="284" spans="2:2" ht="12.75" customHeight="1" x14ac:dyDescent="0.3">
      <c r="B284" s="21"/>
    </row>
    <row r="285" spans="2:2" ht="12.75" customHeight="1" x14ac:dyDescent="0.3">
      <c r="B285" s="21"/>
    </row>
    <row r="286" spans="2:2" ht="12.75" customHeight="1" x14ac:dyDescent="0.3">
      <c r="B286" s="21"/>
    </row>
    <row r="287" spans="2:2" ht="12.75" customHeight="1" x14ac:dyDescent="0.3">
      <c r="B287" s="21"/>
    </row>
    <row r="288" spans="2:2" ht="12.75" customHeight="1" x14ac:dyDescent="0.3">
      <c r="B288" s="21"/>
    </row>
    <row r="289" spans="2:2" ht="12.75" customHeight="1" x14ac:dyDescent="0.3">
      <c r="B289" s="21"/>
    </row>
    <row r="290" spans="2:2" ht="12.75" customHeight="1" x14ac:dyDescent="0.3">
      <c r="B290" s="21"/>
    </row>
    <row r="291" spans="2:2" ht="12.75" customHeight="1" x14ac:dyDescent="0.3">
      <c r="B291" s="21"/>
    </row>
    <row r="292" spans="2:2" ht="12.75" customHeight="1" x14ac:dyDescent="0.3">
      <c r="B292" s="21"/>
    </row>
    <row r="293" spans="2:2" ht="12.75" customHeight="1" x14ac:dyDescent="0.3">
      <c r="B293" s="21"/>
    </row>
    <row r="294" spans="2:2" ht="12.75" customHeight="1" x14ac:dyDescent="0.3">
      <c r="B294" s="21"/>
    </row>
    <row r="295" spans="2:2" ht="12.75" customHeight="1" x14ac:dyDescent="0.3">
      <c r="B295" s="21"/>
    </row>
    <row r="296" spans="2:2" ht="12.75" customHeight="1" x14ac:dyDescent="0.3">
      <c r="B296" s="21"/>
    </row>
    <row r="297" spans="2:2" ht="12.75" customHeight="1" x14ac:dyDescent="0.3">
      <c r="B297" s="21"/>
    </row>
    <row r="298" spans="2:2" ht="12.75" customHeight="1" x14ac:dyDescent="0.3">
      <c r="B298" s="21"/>
    </row>
    <row r="299" spans="2:2" ht="12.75" customHeight="1" x14ac:dyDescent="0.3">
      <c r="B299" s="21"/>
    </row>
    <row r="300" spans="2:2" ht="12.75" customHeight="1" x14ac:dyDescent="0.3">
      <c r="B300" s="21"/>
    </row>
    <row r="301" spans="2:2" ht="12.75" customHeight="1" x14ac:dyDescent="0.3">
      <c r="B301" s="21"/>
    </row>
    <row r="302" spans="2:2" ht="12.75" customHeight="1" x14ac:dyDescent="0.3">
      <c r="B302" s="21"/>
    </row>
    <row r="303" spans="2:2" ht="12.75" customHeight="1" x14ac:dyDescent="0.3">
      <c r="B303" s="21"/>
    </row>
    <row r="304" spans="2:2" ht="12.75" customHeight="1" x14ac:dyDescent="0.3">
      <c r="B304" s="21"/>
    </row>
    <row r="305" spans="2:2" ht="12.75" customHeight="1" x14ac:dyDescent="0.3">
      <c r="B305" s="21"/>
    </row>
    <row r="306" spans="2:2" ht="12.75" customHeight="1" x14ac:dyDescent="0.3">
      <c r="B306" s="21"/>
    </row>
    <row r="307" spans="2:2" ht="12.75" customHeight="1" x14ac:dyDescent="0.3">
      <c r="B307" s="21"/>
    </row>
    <row r="308" spans="2:2" ht="12.75" customHeight="1" x14ac:dyDescent="0.3">
      <c r="B308" s="21"/>
    </row>
    <row r="309" spans="2:2" ht="12.75" customHeight="1" x14ac:dyDescent="0.3">
      <c r="B309" s="21"/>
    </row>
    <row r="310" spans="2:2" ht="12.75" customHeight="1" x14ac:dyDescent="0.3">
      <c r="B310" s="21"/>
    </row>
    <row r="311" spans="2:2" ht="12.75" customHeight="1" x14ac:dyDescent="0.3">
      <c r="B311" s="21"/>
    </row>
    <row r="312" spans="2:2" ht="12.75" customHeight="1" x14ac:dyDescent="0.3">
      <c r="B312" s="21"/>
    </row>
    <row r="313" spans="2:2" ht="12.75" customHeight="1" x14ac:dyDescent="0.3">
      <c r="B313" s="21"/>
    </row>
    <row r="314" spans="2:2" ht="12.75" customHeight="1" x14ac:dyDescent="0.3">
      <c r="B314" s="21"/>
    </row>
    <row r="315" spans="2:2" ht="12.75" customHeight="1" x14ac:dyDescent="0.3">
      <c r="B315" s="21"/>
    </row>
    <row r="316" spans="2:2" ht="12.75" customHeight="1" x14ac:dyDescent="0.3">
      <c r="B316" s="21"/>
    </row>
    <row r="317" spans="2:2" ht="12.75" customHeight="1" x14ac:dyDescent="0.3">
      <c r="B317" s="21"/>
    </row>
    <row r="318" spans="2:2" ht="12.75" customHeight="1" x14ac:dyDescent="0.3">
      <c r="B318" s="21"/>
    </row>
    <row r="319" spans="2:2" ht="12.75" customHeight="1" x14ac:dyDescent="0.3">
      <c r="B319" s="21"/>
    </row>
    <row r="320" spans="2:2" ht="12.75" customHeight="1" x14ac:dyDescent="0.3">
      <c r="B320" s="21"/>
    </row>
    <row r="321" spans="2:2" ht="12.75" customHeight="1" x14ac:dyDescent="0.3">
      <c r="B321" s="21"/>
    </row>
    <row r="322" spans="2:2" ht="12.75" customHeight="1" x14ac:dyDescent="0.3">
      <c r="B322" s="21"/>
    </row>
    <row r="323" spans="2:2" ht="12.75" customHeight="1" x14ac:dyDescent="0.3">
      <c r="B323" s="21"/>
    </row>
    <row r="324" spans="2:2" ht="12.75" customHeight="1" x14ac:dyDescent="0.3">
      <c r="B324" s="21"/>
    </row>
    <row r="325" spans="2:2" ht="12.75" customHeight="1" x14ac:dyDescent="0.3">
      <c r="B325" s="21"/>
    </row>
    <row r="326" spans="2:2" ht="12.75" customHeight="1" x14ac:dyDescent="0.3">
      <c r="B326" s="21"/>
    </row>
    <row r="327" spans="2:2" ht="12.75" customHeight="1" x14ac:dyDescent="0.3">
      <c r="B327" s="21"/>
    </row>
    <row r="328" spans="2:2" ht="12.75" customHeight="1" x14ac:dyDescent="0.3">
      <c r="B328" s="21"/>
    </row>
    <row r="329" spans="2:2" ht="12.75" customHeight="1" x14ac:dyDescent="0.3">
      <c r="B329" s="21"/>
    </row>
    <row r="330" spans="2:2" ht="12.75" customHeight="1" x14ac:dyDescent="0.3">
      <c r="B330" s="21"/>
    </row>
    <row r="331" spans="2:2" ht="12.75" customHeight="1" x14ac:dyDescent="0.3">
      <c r="B331" s="21"/>
    </row>
    <row r="332" spans="2:2" ht="12.75" customHeight="1" x14ac:dyDescent="0.3">
      <c r="B332" s="21"/>
    </row>
    <row r="333" spans="2:2" ht="12.75" customHeight="1" x14ac:dyDescent="0.3">
      <c r="B333" s="21"/>
    </row>
    <row r="334" spans="2:2" ht="12.75" customHeight="1" x14ac:dyDescent="0.3">
      <c r="B334" s="21"/>
    </row>
    <row r="335" spans="2:2" ht="12.75" customHeight="1" x14ac:dyDescent="0.3">
      <c r="B335" s="21"/>
    </row>
    <row r="336" spans="2:2" ht="12.75" customHeight="1" x14ac:dyDescent="0.3">
      <c r="B336" s="21"/>
    </row>
    <row r="337" spans="2:2" ht="12.75" customHeight="1" x14ac:dyDescent="0.3">
      <c r="B337" s="21"/>
    </row>
    <row r="338" spans="2:2" ht="12.75" customHeight="1" x14ac:dyDescent="0.3">
      <c r="B338" s="21"/>
    </row>
    <row r="339" spans="2:2" ht="12.75" customHeight="1" x14ac:dyDescent="0.3">
      <c r="B339" s="21"/>
    </row>
    <row r="340" spans="2:2" ht="12.75" customHeight="1" x14ac:dyDescent="0.3">
      <c r="B340" s="21"/>
    </row>
    <row r="341" spans="2:2" ht="12.75" customHeight="1" x14ac:dyDescent="0.3">
      <c r="B341" s="21"/>
    </row>
    <row r="342" spans="2:2" ht="12.75" customHeight="1" x14ac:dyDescent="0.3">
      <c r="B342" s="21"/>
    </row>
    <row r="343" spans="2:2" ht="12.75" customHeight="1" x14ac:dyDescent="0.3">
      <c r="B343" s="21"/>
    </row>
    <row r="344" spans="2:2" ht="12.75" customHeight="1" x14ac:dyDescent="0.3">
      <c r="B344" s="21"/>
    </row>
    <row r="345" spans="2:2" ht="12.75" customHeight="1" x14ac:dyDescent="0.3">
      <c r="B345" s="21"/>
    </row>
    <row r="346" spans="2:2" ht="12.75" customHeight="1" x14ac:dyDescent="0.3">
      <c r="B346" s="21"/>
    </row>
    <row r="347" spans="2:2" ht="12.75" customHeight="1" x14ac:dyDescent="0.3">
      <c r="B347" s="21"/>
    </row>
    <row r="348" spans="2:2" ht="12.75" customHeight="1" x14ac:dyDescent="0.3">
      <c r="B348" s="21"/>
    </row>
    <row r="349" spans="2:2" ht="12.75" customHeight="1" x14ac:dyDescent="0.3">
      <c r="B349" s="21"/>
    </row>
    <row r="350" spans="2:2" ht="12.75" customHeight="1" x14ac:dyDescent="0.3">
      <c r="B350" s="21"/>
    </row>
    <row r="351" spans="2:2" ht="12.75" customHeight="1" x14ac:dyDescent="0.3">
      <c r="B351" s="21"/>
    </row>
    <row r="352" spans="2:2" ht="12.75" customHeight="1" x14ac:dyDescent="0.3">
      <c r="B352" s="21"/>
    </row>
    <row r="353" spans="2:2" ht="12.75" customHeight="1" x14ac:dyDescent="0.3">
      <c r="B353" s="21"/>
    </row>
    <row r="354" spans="2:2" ht="12.75" customHeight="1" x14ac:dyDescent="0.3">
      <c r="B354" s="21"/>
    </row>
    <row r="355" spans="2:2" ht="12.75" customHeight="1" x14ac:dyDescent="0.3">
      <c r="B355" s="21"/>
    </row>
    <row r="356" spans="2:2" ht="12.75" customHeight="1" x14ac:dyDescent="0.3">
      <c r="B356" s="21"/>
    </row>
    <row r="357" spans="2:2" ht="12.75" customHeight="1" x14ac:dyDescent="0.3">
      <c r="B357" s="21"/>
    </row>
    <row r="358" spans="2:2" ht="12.75" customHeight="1" x14ac:dyDescent="0.3">
      <c r="B358" s="21"/>
    </row>
    <row r="359" spans="2:2" ht="12.75" customHeight="1" x14ac:dyDescent="0.3">
      <c r="B359" s="21"/>
    </row>
    <row r="360" spans="2:2" ht="12.75" customHeight="1" x14ac:dyDescent="0.3">
      <c r="B360" s="21"/>
    </row>
    <row r="361" spans="2:2" ht="12.75" customHeight="1" x14ac:dyDescent="0.3">
      <c r="B361" s="21"/>
    </row>
    <row r="362" spans="2:2" ht="12.75" customHeight="1" x14ac:dyDescent="0.3">
      <c r="B362" s="21"/>
    </row>
    <row r="363" spans="2:2" ht="12.75" customHeight="1" x14ac:dyDescent="0.3">
      <c r="B363" s="21"/>
    </row>
    <row r="364" spans="2:2" ht="12.75" customHeight="1" x14ac:dyDescent="0.3">
      <c r="B364" s="21"/>
    </row>
    <row r="365" spans="2:2" ht="12.75" customHeight="1" x14ac:dyDescent="0.3">
      <c r="B365" s="21"/>
    </row>
    <row r="366" spans="2:2" ht="12.75" customHeight="1" x14ac:dyDescent="0.3">
      <c r="B366" s="21"/>
    </row>
    <row r="367" spans="2:2" ht="12.75" customHeight="1" x14ac:dyDescent="0.3">
      <c r="B367" s="21"/>
    </row>
    <row r="368" spans="2:2" ht="12.75" customHeight="1" x14ac:dyDescent="0.3">
      <c r="B368" s="21"/>
    </row>
    <row r="369" spans="2:2" ht="12.75" customHeight="1" x14ac:dyDescent="0.3">
      <c r="B369" s="21"/>
    </row>
    <row r="370" spans="2:2" ht="12.75" customHeight="1" x14ac:dyDescent="0.3">
      <c r="B370" s="21"/>
    </row>
    <row r="371" spans="2:2" ht="12.75" customHeight="1" x14ac:dyDescent="0.3">
      <c r="B371" s="21"/>
    </row>
    <row r="372" spans="2:2" ht="12.75" customHeight="1" x14ac:dyDescent="0.3">
      <c r="B372" s="21"/>
    </row>
    <row r="373" spans="2:2" ht="12.75" customHeight="1" x14ac:dyDescent="0.3">
      <c r="B373" s="21"/>
    </row>
    <row r="374" spans="2:2" ht="12.75" customHeight="1" x14ac:dyDescent="0.3">
      <c r="B374" s="21"/>
    </row>
    <row r="375" spans="2:2" ht="12.75" customHeight="1" x14ac:dyDescent="0.3">
      <c r="B375" s="21"/>
    </row>
    <row r="376" spans="2:2" ht="12.75" customHeight="1" x14ac:dyDescent="0.3">
      <c r="B376" s="21"/>
    </row>
    <row r="377" spans="2:2" ht="12.75" customHeight="1" x14ac:dyDescent="0.3">
      <c r="B377" s="21"/>
    </row>
    <row r="378" spans="2:2" ht="12.75" customHeight="1" x14ac:dyDescent="0.3">
      <c r="B378" s="21"/>
    </row>
    <row r="379" spans="2:2" ht="12.75" customHeight="1" x14ac:dyDescent="0.3">
      <c r="B379" s="21"/>
    </row>
    <row r="380" spans="2:2" ht="12.75" customHeight="1" x14ac:dyDescent="0.3">
      <c r="B380" s="21"/>
    </row>
    <row r="381" spans="2:2" ht="12.75" customHeight="1" x14ac:dyDescent="0.3">
      <c r="B381" s="21"/>
    </row>
    <row r="382" spans="2:2" ht="12.75" customHeight="1" x14ac:dyDescent="0.3">
      <c r="B382" s="21"/>
    </row>
    <row r="383" spans="2:2" ht="12.75" customHeight="1" x14ac:dyDescent="0.3">
      <c r="B383" s="21"/>
    </row>
    <row r="384" spans="2:2" ht="12.75" customHeight="1" x14ac:dyDescent="0.3">
      <c r="B384" s="21"/>
    </row>
    <row r="385" spans="2:2" ht="12.75" customHeight="1" x14ac:dyDescent="0.3">
      <c r="B385" s="21"/>
    </row>
    <row r="386" spans="2:2" ht="12.75" customHeight="1" x14ac:dyDescent="0.3">
      <c r="B386" s="21"/>
    </row>
    <row r="387" spans="2:2" ht="12.75" customHeight="1" x14ac:dyDescent="0.3">
      <c r="B387" s="21"/>
    </row>
    <row r="388" spans="2:2" ht="12.75" customHeight="1" x14ac:dyDescent="0.3">
      <c r="B388" s="21"/>
    </row>
    <row r="389" spans="2:2" ht="12.75" customHeight="1" x14ac:dyDescent="0.3">
      <c r="B389" s="21"/>
    </row>
    <row r="390" spans="2:2" ht="12.75" customHeight="1" x14ac:dyDescent="0.3">
      <c r="B390" s="21"/>
    </row>
    <row r="391" spans="2:2" ht="12.75" customHeight="1" x14ac:dyDescent="0.3">
      <c r="B391" s="21"/>
    </row>
    <row r="392" spans="2:2" ht="12.75" customHeight="1" x14ac:dyDescent="0.3">
      <c r="B392" s="21"/>
    </row>
    <row r="393" spans="2:2" ht="12.75" customHeight="1" x14ac:dyDescent="0.3">
      <c r="B393" s="21"/>
    </row>
    <row r="394" spans="2:2" ht="12.75" customHeight="1" x14ac:dyDescent="0.3">
      <c r="B394" s="21"/>
    </row>
    <row r="395" spans="2:2" ht="12.75" customHeight="1" x14ac:dyDescent="0.3">
      <c r="B395" s="21"/>
    </row>
    <row r="396" spans="2:2" ht="12.75" customHeight="1" x14ac:dyDescent="0.3">
      <c r="B396" s="21"/>
    </row>
    <row r="397" spans="2:2" ht="12.75" customHeight="1" x14ac:dyDescent="0.3">
      <c r="B397" s="21"/>
    </row>
    <row r="398" spans="2:2" ht="12.75" customHeight="1" x14ac:dyDescent="0.3">
      <c r="B398" s="21"/>
    </row>
    <row r="399" spans="2:2" ht="12.75" customHeight="1" x14ac:dyDescent="0.3">
      <c r="B399" s="21"/>
    </row>
    <row r="400" spans="2:2" ht="12.75" customHeight="1" x14ac:dyDescent="0.3">
      <c r="B400" s="21"/>
    </row>
    <row r="401" spans="2:2" ht="12.75" customHeight="1" x14ac:dyDescent="0.3">
      <c r="B401" s="21"/>
    </row>
    <row r="402" spans="2:2" ht="12.75" customHeight="1" x14ac:dyDescent="0.3">
      <c r="B402" s="21"/>
    </row>
    <row r="403" spans="2:2" ht="12.75" customHeight="1" x14ac:dyDescent="0.3">
      <c r="B403" s="21"/>
    </row>
    <row r="404" spans="2:2" ht="12.75" customHeight="1" x14ac:dyDescent="0.3">
      <c r="B404" s="21"/>
    </row>
    <row r="405" spans="2:2" ht="12.75" customHeight="1" x14ac:dyDescent="0.3">
      <c r="B405" s="21"/>
    </row>
    <row r="406" spans="2:2" ht="12.75" customHeight="1" x14ac:dyDescent="0.3">
      <c r="B406" s="21"/>
    </row>
    <row r="407" spans="2:2" ht="12.75" customHeight="1" x14ac:dyDescent="0.3">
      <c r="B407" s="21"/>
    </row>
    <row r="408" spans="2:2" ht="12.75" customHeight="1" x14ac:dyDescent="0.3">
      <c r="B408" s="21"/>
    </row>
    <row r="409" spans="2:2" ht="12.75" customHeight="1" x14ac:dyDescent="0.3">
      <c r="B409" s="21"/>
    </row>
    <row r="410" spans="2:2" ht="12.75" customHeight="1" x14ac:dyDescent="0.3">
      <c r="B410" s="21"/>
    </row>
    <row r="411" spans="2:2" ht="12.75" customHeight="1" x14ac:dyDescent="0.3">
      <c r="B411" s="21"/>
    </row>
    <row r="412" spans="2:2" ht="12.75" customHeight="1" x14ac:dyDescent="0.3">
      <c r="B412" s="21"/>
    </row>
    <row r="413" spans="2:2" ht="12.75" customHeight="1" x14ac:dyDescent="0.3">
      <c r="B413" s="21"/>
    </row>
    <row r="414" spans="2:2" ht="12.75" customHeight="1" x14ac:dyDescent="0.3">
      <c r="B414" s="21"/>
    </row>
    <row r="415" spans="2:2" ht="12.75" customHeight="1" x14ac:dyDescent="0.3">
      <c r="B415" s="21"/>
    </row>
    <row r="416" spans="2:2" ht="12.75" customHeight="1" x14ac:dyDescent="0.3">
      <c r="B416" s="21"/>
    </row>
    <row r="417" spans="2:2" ht="12.75" customHeight="1" x14ac:dyDescent="0.3">
      <c r="B417" s="21"/>
    </row>
    <row r="418" spans="2:2" ht="12.75" customHeight="1" x14ac:dyDescent="0.3">
      <c r="B418" s="21"/>
    </row>
    <row r="419" spans="2:2" ht="12.75" customHeight="1" x14ac:dyDescent="0.3">
      <c r="B419" s="21"/>
    </row>
    <row r="420" spans="2:2" ht="12.75" customHeight="1" x14ac:dyDescent="0.3">
      <c r="B420" s="21"/>
    </row>
    <row r="421" spans="2:2" ht="12.75" customHeight="1" x14ac:dyDescent="0.3">
      <c r="B421" s="21"/>
    </row>
    <row r="422" spans="2:2" ht="12.75" customHeight="1" x14ac:dyDescent="0.3">
      <c r="B422" s="21"/>
    </row>
    <row r="423" spans="2:2" ht="12.75" customHeight="1" x14ac:dyDescent="0.3">
      <c r="B423" s="21"/>
    </row>
    <row r="424" spans="2:2" ht="12.75" customHeight="1" x14ac:dyDescent="0.3">
      <c r="B424" s="21"/>
    </row>
    <row r="425" spans="2:2" ht="12.75" customHeight="1" x14ac:dyDescent="0.3">
      <c r="B425" s="21"/>
    </row>
    <row r="426" spans="2:2" ht="12.75" customHeight="1" x14ac:dyDescent="0.3">
      <c r="B426" s="21"/>
    </row>
    <row r="427" spans="2:2" ht="12.75" customHeight="1" x14ac:dyDescent="0.3">
      <c r="B427" s="21"/>
    </row>
    <row r="428" spans="2:2" ht="12.75" customHeight="1" x14ac:dyDescent="0.3">
      <c r="B428" s="21"/>
    </row>
    <row r="429" spans="2:2" ht="12.75" customHeight="1" x14ac:dyDescent="0.3">
      <c r="B429" s="21"/>
    </row>
    <row r="430" spans="2:2" ht="12.75" customHeight="1" x14ac:dyDescent="0.3">
      <c r="B430" s="21"/>
    </row>
    <row r="431" spans="2:2" ht="12.75" customHeight="1" x14ac:dyDescent="0.3">
      <c r="B431" s="21"/>
    </row>
    <row r="432" spans="2:2" ht="12.75" customHeight="1" x14ac:dyDescent="0.3">
      <c r="B432" s="21"/>
    </row>
    <row r="433" spans="2:2" ht="12.75" customHeight="1" x14ac:dyDescent="0.3">
      <c r="B433" s="21"/>
    </row>
    <row r="434" spans="2:2" ht="12.75" customHeight="1" x14ac:dyDescent="0.3">
      <c r="B434" s="21"/>
    </row>
    <row r="435" spans="2:2" ht="12.75" customHeight="1" x14ac:dyDescent="0.3">
      <c r="B435" s="21"/>
    </row>
    <row r="436" spans="2:2" ht="12.75" customHeight="1" x14ac:dyDescent="0.3">
      <c r="B436" s="21"/>
    </row>
    <row r="437" spans="2:2" ht="12.75" customHeight="1" x14ac:dyDescent="0.3">
      <c r="B437" s="21"/>
    </row>
    <row r="438" spans="2:2" ht="12.75" customHeight="1" x14ac:dyDescent="0.3">
      <c r="B438" s="21"/>
    </row>
    <row r="439" spans="2:2" ht="12.75" customHeight="1" x14ac:dyDescent="0.3">
      <c r="B439" s="21"/>
    </row>
    <row r="440" spans="2:2" ht="12.75" customHeight="1" x14ac:dyDescent="0.3">
      <c r="B440" s="21"/>
    </row>
    <row r="441" spans="2:2" ht="12.75" customHeight="1" x14ac:dyDescent="0.3">
      <c r="B441" s="21"/>
    </row>
    <row r="442" spans="2:2" ht="12.75" customHeight="1" x14ac:dyDescent="0.3">
      <c r="B442" s="21"/>
    </row>
    <row r="443" spans="2:2" ht="12.75" customHeight="1" x14ac:dyDescent="0.3">
      <c r="B443" s="21"/>
    </row>
    <row r="444" spans="2:2" ht="12.75" customHeight="1" x14ac:dyDescent="0.3">
      <c r="B444" s="21"/>
    </row>
    <row r="445" spans="2:2" ht="12.75" customHeight="1" x14ac:dyDescent="0.3">
      <c r="B445" s="21"/>
    </row>
    <row r="446" spans="2:2" ht="12.75" customHeight="1" x14ac:dyDescent="0.3">
      <c r="B446" s="21"/>
    </row>
    <row r="447" spans="2:2" ht="12.75" customHeight="1" x14ac:dyDescent="0.3">
      <c r="B447" s="21"/>
    </row>
    <row r="448" spans="2:2" ht="12.75" customHeight="1" x14ac:dyDescent="0.3">
      <c r="B448" s="21"/>
    </row>
    <row r="449" spans="2:2" ht="12.75" customHeight="1" x14ac:dyDescent="0.3">
      <c r="B449" s="21"/>
    </row>
    <row r="450" spans="2:2" ht="12.75" customHeight="1" x14ac:dyDescent="0.3">
      <c r="B450" s="21"/>
    </row>
    <row r="451" spans="2:2" ht="12.75" customHeight="1" x14ac:dyDescent="0.3">
      <c r="B451" s="21"/>
    </row>
    <row r="452" spans="2:2" ht="12.75" customHeight="1" x14ac:dyDescent="0.3">
      <c r="B452" s="21"/>
    </row>
    <row r="453" spans="2:2" ht="12.75" customHeight="1" x14ac:dyDescent="0.3">
      <c r="B453" s="21"/>
    </row>
    <row r="454" spans="2:2" ht="12.75" customHeight="1" x14ac:dyDescent="0.3">
      <c r="B454" s="21"/>
    </row>
    <row r="455" spans="2:2" ht="12.75" customHeight="1" x14ac:dyDescent="0.3">
      <c r="B455" s="21"/>
    </row>
    <row r="456" spans="2:2" ht="12.75" customHeight="1" x14ac:dyDescent="0.3">
      <c r="B456" s="21"/>
    </row>
    <row r="457" spans="2:2" ht="12.75" customHeight="1" x14ac:dyDescent="0.3">
      <c r="B457" s="21"/>
    </row>
    <row r="458" spans="2:2" ht="12.75" customHeight="1" x14ac:dyDescent="0.3">
      <c r="B458" s="21"/>
    </row>
    <row r="459" spans="2:2" ht="12.75" customHeight="1" x14ac:dyDescent="0.3">
      <c r="B459" s="21"/>
    </row>
    <row r="460" spans="2:2" ht="12.75" customHeight="1" x14ac:dyDescent="0.3">
      <c r="B460" s="21"/>
    </row>
    <row r="461" spans="2:2" ht="12.75" customHeight="1" x14ac:dyDescent="0.3">
      <c r="B461" s="21"/>
    </row>
    <row r="462" spans="2:2" ht="12.75" customHeight="1" x14ac:dyDescent="0.3">
      <c r="B462" s="21"/>
    </row>
    <row r="463" spans="2:2" ht="12.75" customHeight="1" x14ac:dyDescent="0.3">
      <c r="B463" s="21"/>
    </row>
    <row r="464" spans="2:2" ht="12.75" customHeight="1" x14ac:dyDescent="0.3">
      <c r="B464" s="21"/>
    </row>
    <row r="465" spans="2:2" ht="12.75" customHeight="1" x14ac:dyDescent="0.3">
      <c r="B465" s="21"/>
    </row>
    <row r="466" spans="2:2" ht="12.75" customHeight="1" x14ac:dyDescent="0.3">
      <c r="B466" s="21"/>
    </row>
    <row r="467" spans="2:2" ht="12.75" customHeight="1" x14ac:dyDescent="0.3">
      <c r="B467" s="21"/>
    </row>
    <row r="468" spans="2:2" ht="12.75" customHeight="1" x14ac:dyDescent="0.3">
      <c r="B468" s="21"/>
    </row>
    <row r="469" spans="2:2" ht="12.75" customHeight="1" x14ac:dyDescent="0.3">
      <c r="B469" s="21"/>
    </row>
    <row r="470" spans="2:2" ht="12.75" customHeight="1" x14ac:dyDescent="0.3">
      <c r="B470" s="21"/>
    </row>
    <row r="471" spans="2:2" ht="12.75" customHeight="1" x14ac:dyDescent="0.3">
      <c r="B471" s="21"/>
    </row>
    <row r="472" spans="2:2" ht="12.75" customHeight="1" x14ac:dyDescent="0.3">
      <c r="B472" s="21"/>
    </row>
    <row r="473" spans="2:2" ht="12.75" customHeight="1" x14ac:dyDescent="0.3">
      <c r="B473" s="21"/>
    </row>
    <row r="474" spans="2:2" ht="12.75" customHeight="1" x14ac:dyDescent="0.3">
      <c r="B474" s="21"/>
    </row>
    <row r="475" spans="2:2" ht="12.75" customHeight="1" x14ac:dyDescent="0.3">
      <c r="B475" s="21"/>
    </row>
    <row r="476" spans="2:2" ht="12.75" customHeight="1" x14ac:dyDescent="0.3">
      <c r="B476" s="21"/>
    </row>
    <row r="477" spans="2:2" ht="12.75" customHeight="1" x14ac:dyDescent="0.3">
      <c r="B477" s="21"/>
    </row>
    <row r="478" spans="2:2" ht="12.75" customHeight="1" x14ac:dyDescent="0.3">
      <c r="B478" s="21"/>
    </row>
    <row r="479" spans="2:2" ht="12.75" customHeight="1" x14ac:dyDescent="0.3">
      <c r="B479" s="21"/>
    </row>
    <row r="480" spans="2:2" ht="12.75" customHeight="1" x14ac:dyDescent="0.3">
      <c r="B480" s="21"/>
    </row>
    <row r="481" spans="2:2" ht="12.75" customHeight="1" x14ac:dyDescent="0.3">
      <c r="B481" s="21"/>
    </row>
    <row r="482" spans="2:2" ht="12.75" customHeight="1" x14ac:dyDescent="0.3">
      <c r="B482" s="21"/>
    </row>
    <row r="483" spans="2:2" ht="12.75" customHeight="1" x14ac:dyDescent="0.3">
      <c r="B483" s="21"/>
    </row>
    <row r="484" spans="2:2" ht="12.75" customHeight="1" x14ac:dyDescent="0.3">
      <c r="B484" s="21"/>
    </row>
    <row r="485" spans="2:2" ht="12.75" customHeight="1" x14ac:dyDescent="0.3">
      <c r="B485" s="21"/>
    </row>
    <row r="486" spans="2:2" ht="12.75" customHeight="1" x14ac:dyDescent="0.3">
      <c r="B486" s="21"/>
    </row>
    <row r="487" spans="2:2" ht="12.75" customHeight="1" x14ac:dyDescent="0.3">
      <c r="B487" s="21"/>
    </row>
    <row r="488" spans="2:2" ht="12.75" customHeight="1" x14ac:dyDescent="0.3">
      <c r="B488" s="21"/>
    </row>
    <row r="489" spans="2:2" ht="12.75" customHeight="1" x14ac:dyDescent="0.3">
      <c r="B489" s="21"/>
    </row>
    <row r="490" spans="2:2" ht="12.75" customHeight="1" x14ac:dyDescent="0.3">
      <c r="B490" s="21"/>
    </row>
    <row r="491" spans="2:2" ht="12.75" customHeight="1" x14ac:dyDescent="0.3">
      <c r="B491" s="21"/>
    </row>
    <row r="492" spans="2:2" ht="12.75" customHeight="1" x14ac:dyDescent="0.3">
      <c r="B492" s="21"/>
    </row>
    <row r="493" spans="2:2" ht="12.75" customHeight="1" x14ac:dyDescent="0.3">
      <c r="B493" s="21"/>
    </row>
    <row r="494" spans="2:2" ht="12.75" customHeight="1" x14ac:dyDescent="0.3">
      <c r="B494" s="21"/>
    </row>
    <row r="495" spans="2:2" ht="12.75" customHeight="1" x14ac:dyDescent="0.3">
      <c r="B495" s="21"/>
    </row>
    <row r="496" spans="2:2" ht="12.75" customHeight="1" x14ac:dyDescent="0.3">
      <c r="B496" s="21"/>
    </row>
    <row r="497" spans="2:2" ht="12.75" customHeight="1" x14ac:dyDescent="0.3">
      <c r="B497" s="21"/>
    </row>
    <row r="498" spans="2:2" ht="12.75" customHeight="1" x14ac:dyDescent="0.3">
      <c r="B498" s="21"/>
    </row>
    <row r="499" spans="2:2" ht="12.75" customHeight="1" x14ac:dyDescent="0.3">
      <c r="B499" s="21"/>
    </row>
    <row r="500" spans="2:2" ht="12.75" customHeight="1" x14ac:dyDescent="0.3">
      <c r="B500" s="21"/>
    </row>
    <row r="501" spans="2:2" ht="12.75" customHeight="1" x14ac:dyDescent="0.3">
      <c r="B501" s="21"/>
    </row>
    <row r="502" spans="2:2" ht="12.75" customHeight="1" x14ac:dyDescent="0.3">
      <c r="B502" s="21"/>
    </row>
    <row r="503" spans="2:2" ht="12.75" customHeight="1" x14ac:dyDescent="0.3">
      <c r="B503" s="21"/>
    </row>
    <row r="504" spans="2:2" ht="12.75" customHeight="1" x14ac:dyDescent="0.3">
      <c r="B504" s="21"/>
    </row>
    <row r="505" spans="2:2" ht="12.75" customHeight="1" x14ac:dyDescent="0.3">
      <c r="B505" s="21"/>
    </row>
    <row r="506" spans="2:2" ht="12.75" customHeight="1" x14ac:dyDescent="0.3">
      <c r="B506" s="21"/>
    </row>
    <row r="507" spans="2:2" ht="12.75" customHeight="1" x14ac:dyDescent="0.3">
      <c r="B507" s="21"/>
    </row>
    <row r="508" spans="2:2" ht="12.75" customHeight="1" x14ac:dyDescent="0.3">
      <c r="B508" s="21"/>
    </row>
    <row r="509" spans="2:2" ht="12.75" customHeight="1" x14ac:dyDescent="0.3">
      <c r="B509" s="21"/>
    </row>
    <row r="510" spans="2:2" ht="12.75" customHeight="1" x14ac:dyDescent="0.3">
      <c r="B510" s="21"/>
    </row>
    <row r="511" spans="2:2" ht="12.75" customHeight="1" x14ac:dyDescent="0.3">
      <c r="B511" s="21"/>
    </row>
    <row r="512" spans="2:2" ht="12.75" customHeight="1" x14ac:dyDescent="0.3">
      <c r="B512" s="21"/>
    </row>
    <row r="513" spans="2:2" ht="12.75" customHeight="1" x14ac:dyDescent="0.3">
      <c r="B513" s="21"/>
    </row>
    <row r="514" spans="2:2" ht="12.75" customHeight="1" x14ac:dyDescent="0.3">
      <c r="B514" s="21"/>
    </row>
    <row r="515" spans="2:2" ht="12.75" customHeight="1" x14ac:dyDescent="0.3">
      <c r="B515" s="21"/>
    </row>
    <row r="516" spans="2:2" ht="12.75" customHeight="1" x14ac:dyDescent="0.3">
      <c r="B516" s="21"/>
    </row>
    <row r="517" spans="2:2" ht="12.75" customHeight="1" x14ac:dyDescent="0.3">
      <c r="B517" s="21"/>
    </row>
    <row r="518" spans="2:2" ht="12.75" customHeight="1" x14ac:dyDescent="0.3">
      <c r="B518" s="21"/>
    </row>
    <row r="519" spans="2:2" ht="12.75" customHeight="1" x14ac:dyDescent="0.3">
      <c r="B519" s="21"/>
    </row>
    <row r="520" spans="2:2" ht="12.75" customHeight="1" x14ac:dyDescent="0.3">
      <c r="B520" s="21"/>
    </row>
    <row r="521" spans="2:2" ht="12.75" customHeight="1" x14ac:dyDescent="0.3">
      <c r="B521" s="21"/>
    </row>
    <row r="522" spans="2:2" ht="12.75" customHeight="1" x14ac:dyDescent="0.3">
      <c r="B522" s="21"/>
    </row>
    <row r="523" spans="2:2" ht="12.75" customHeight="1" x14ac:dyDescent="0.3">
      <c r="B523" s="21"/>
    </row>
    <row r="524" spans="2:2" ht="12.75" customHeight="1" x14ac:dyDescent="0.3">
      <c r="B524" s="21"/>
    </row>
    <row r="525" spans="2:2" ht="12.75" customHeight="1" x14ac:dyDescent="0.3">
      <c r="B525" s="21"/>
    </row>
    <row r="526" spans="2:2" ht="12.75" customHeight="1" x14ac:dyDescent="0.3">
      <c r="B526" s="21"/>
    </row>
    <row r="527" spans="2:2" ht="12.75" customHeight="1" x14ac:dyDescent="0.3">
      <c r="B527" s="21"/>
    </row>
    <row r="528" spans="2:2" ht="12.75" customHeight="1" x14ac:dyDescent="0.3">
      <c r="B528" s="21"/>
    </row>
    <row r="529" spans="2:2" ht="12.75" customHeight="1" x14ac:dyDescent="0.3">
      <c r="B529" s="21"/>
    </row>
    <row r="530" spans="2:2" ht="12.75" customHeight="1" x14ac:dyDescent="0.3">
      <c r="B530" s="21"/>
    </row>
    <row r="531" spans="2:2" ht="12.75" customHeight="1" x14ac:dyDescent="0.3">
      <c r="B531" s="21"/>
    </row>
    <row r="532" spans="2:2" ht="12.75" customHeight="1" x14ac:dyDescent="0.3">
      <c r="B532" s="21"/>
    </row>
    <row r="533" spans="2:2" ht="12.75" customHeight="1" x14ac:dyDescent="0.3">
      <c r="B533" s="21"/>
    </row>
    <row r="534" spans="2:2" ht="12.75" customHeight="1" x14ac:dyDescent="0.3">
      <c r="B534" s="21"/>
    </row>
    <row r="535" spans="2:2" ht="12.75" customHeight="1" x14ac:dyDescent="0.3">
      <c r="B535" s="21"/>
    </row>
    <row r="536" spans="2:2" ht="12.75" customHeight="1" x14ac:dyDescent="0.3">
      <c r="B536" s="21"/>
    </row>
    <row r="537" spans="2:2" ht="12.75" customHeight="1" x14ac:dyDescent="0.3">
      <c r="B537" s="21"/>
    </row>
    <row r="538" spans="2:2" ht="12.75" customHeight="1" x14ac:dyDescent="0.3">
      <c r="B538" s="21"/>
    </row>
    <row r="539" spans="2:2" ht="12.75" customHeight="1" x14ac:dyDescent="0.3">
      <c r="B539" s="21"/>
    </row>
    <row r="540" spans="2:2" ht="12.75" customHeight="1" x14ac:dyDescent="0.3">
      <c r="B540" s="21"/>
    </row>
    <row r="541" spans="2:2" ht="12.75" customHeight="1" x14ac:dyDescent="0.3">
      <c r="B541" s="21"/>
    </row>
    <row r="542" spans="2:2" ht="12.75" customHeight="1" x14ac:dyDescent="0.3">
      <c r="B542" s="21"/>
    </row>
    <row r="543" spans="2:2" ht="12.75" customHeight="1" x14ac:dyDescent="0.3">
      <c r="B543" s="21"/>
    </row>
    <row r="544" spans="2:2" ht="12.75" customHeight="1" x14ac:dyDescent="0.3">
      <c r="B544" s="21"/>
    </row>
    <row r="545" spans="2:2" ht="12.75" customHeight="1" x14ac:dyDescent="0.3">
      <c r="B545" s="21"/>
    </row>
    <row r="546" spans="2:2" ht="12.75" customHeight="1" x14ac:dyDescent="0.3">
      <c r="B546" s="21"/>
    </row>
    <row r="547" spans="2:2" ht="12.75" customHeight="1" x14ac:dyDescent="0.3">
      <c r="B547" s="21"/>
    </row>
    <row r="548" spans="2:2" ht="12.75" customHeight="1" x14ac:dyDescent="0.3">
      <c r="B548" s="21"/>
    </row>
    <row r="549" spans="2:2" ht="12.75" customHeight="1" x14ac:dyDescent="0.3">
      <c r="B549" s="21"/>
    </row>
    <row r="550" spans="2:2" ht="12.75" customHeight="1" x14ac:dyDescent="0.3">
      <c r="B550" s="21"/>
    </row>
    <row r="551" spans="2:2" ht="12.75" customHeight="1" x14ac:dyDescent="0.3">
      <c r="B551" s="21"/>
    </row>
    <row r="552" spans="2:2" ht="12.75" customHeight="1" x14ac:dyDescent="0.3">
      <c r="B552" s="21"/>
    </row>
    <row r="553" spans="2:2" ht="12.75" customHeight="1" x14ac:dyDescent="0.3">
      <c r="B553" s="21"/>
    </row>
    <row r="554" spans="2:2" ht="12.75" customHeight="1" x14ac:dyDescent="0.3">
      <c r="B554" s="21"/>
    </row>
    <row r="555" spans="2:2" ht="12.75" customHeight="1" x14ac:dyDescent="0.3">
      <c r="B555" s="21"/>
    </row>
    <row r="556" spans="2:2" ht="12.75" customHeight="1" x14ac:dyDescent="0.3">
      <c r="B556" s="21"/>
    </row>
    <row r="557" spans="2:2" ht="12.75" customHeight="1" x14ac:dyDescent="0.3">
      <c r="B557" s="21"/>
    </row>
    <row r="558" spans="2:2" ht="12.75" customHeight="1" x14ac:dyDescent="0.3">
      <c r="B558" s="21"/>
    </row>
    <row r="559" spans="2:2" ht="12.75" customHeight="1" x14ac:dyDescent="0.3">
      <c r="B559" s="21"/>
    </row>
    <row r="560" spans="2:2" ht="12.75" customHeight="1" x14ac:dyDescent="0.3">
      <c r="B560" s="21"/>
    </row>
    <row r="561" spans="2:2" ht="12.75" customHeight="1" x14ac:dyDescent="0.3">
      <c r="B561" s="21"/>
    </row>
    <row r="562" spans="2:2" ht="12.75" customHeight="1" x14ac:dyDescent="0.3">
      <c r="B562" s="21"/>
    </row>
    <row r="563" spans="2:2" ht="12.75" customHeight="1" x14ac:dyDescent="0.3">
      <c r="B563" s="21"/>
    </row>
    <row r="564" spans="2:2" ht="12.75" customHeight="1" x14ac:dyDescent="0.3">
      <c r="B564" s="21"/>
    </row>
    <row r="565" spans="2:2" ht="12.75" customHeight="1" x14ac:dyDescent="0.3">
      <c r="B565" s="21"/>
    </row>
    <row r="566" spans="2:2" ht="12.75" customHeight="1" x14ac:dyDescent="0.3">
      <c r="B566" s="21"/>
    </row>
    <row r="567" spans="2:2" ht="12.75" customHeight="1" x14ac:dyDescent="0.3">
      <c r="B567" s="21"/>
    </row>
    <row r="568" spans="2:2" ht="12.75" customHeight="1" x14ac:dyDescent="0.3">
      <c r="B568" s="21"/>
    </row>
    <row r="569" spans="2:2" ht="12.75" customHeight="1" x14ac:dyDescent="0.3">
      <c r="B569" s="21"/>
    </row>
    <row r="570" spans="2:2" ht="12.75" customHeight="1" x14ac:dyDescent="0.3">
      <c r="B570" s="21"/>
    </row>
    <row r="571" spans="2:2" ht="12.75" customHeight="1" x14ac:dyDescent="0.3">
      <c r="B571" s="21"/>
    </row>
    <row r="572" spans="2:2" ht="12.75" customHeight="1" x14ac:dyDescent="0.3">
      <c r="B572" s="21"/>
    </row>
    <row r="573" spans="2:2" ht="12.75" customHeight="1" x14ac:dyDescent="0.3">
      <c r="B573" s="21"/>
    </row>
    <row r="574" spans="2:2" ht="12.75" customHeight="1" x14ac:dyDescent="0.3">
      <c r="B574" s="21"/>
    </row>
    <row r="575" spans="2:2" ht="12.75" customHeight="1" x14ac:dyDescent="0.3">
      <c r="B575" s="21"/>
    </row>
    <row r="576" spans="2:2" ht="12.75" customHeight="1" x14ac:dyDescent="0.3">
      <c r="B576" s="21"/>
    </row>
    <row r="577" spans="2:2" ht="12.75" customHeight="1" x14ac:dyDescent="0.3">
      <c r="B577" s="21"/>
    </row>
    <row r="578" spans="2:2" ht="12.75" customHeight="1" x14ac:dyDescent="0.3">
      <c r="B578" s="21"/>
    </row>
    <row r="579" spans="2:2" ht="12.75" customHeight="1" x14ac:dyDescent="0.3">
      <c r="B579" s="21"/>
    </row>
    <row r="580" spans="2:2" ht="12.75" customHeight="1" x14ac:dyDescent="0.3">
      <c r="B580" s="21"/>
    </row>
    <row r="581" spans="2:2" ht="12.75" customHeight="1" x14ac:dyDescent="0.3">
      <c r="B581" s="21"/>
    </row>
    <row r="582" spans="2:2" ht="12.75" customHeight="1" x14ac:dyDescent="0.3">
      <c r="B582" s="21"/>
    </row>
    <row r="583" spans="2:2" ht="12.75" customHeight="1" x14ac:dyDescent="0.3">
      <c r="B583" s="21"/>
    </row>
    <row r="584" spans="2:2" ht="12.75" customHeight="1" x14ac:dyDescent="0.3">
      <c r="B584" s="21"/>
    </row>
    <row r="585" spans="2:2" ht="12.75" customHeight="1" x14ac:dyDescent="0.3">
      <c r="B585" s="21"/>
    </row>
    <row r="586" spans="2:2" ht="12.75" customHeight="1" x14ac:dyDescent="0.3">
      <c r="B586" s="21"/>
    </row>
    <row r="587" spans="2:2" ht="12.75" customHeight="1" x14ac:dyDescent="0.3">
      <c r="B587" s="21"/>
    </row>
    <row r="588" spans="2:2" ht="12.75" customHeight="1" x14ac:dyDescent="0.3">
      <c r="B588" s="21"/>
    </row>
    <row r="589" spans="2:2" ht="12.75" customHeight="1" x14ac:dyDescent="0.3">
      <c r="B589" s="21"/>
    </row>
    <row r="590" spans="2:2" ht="12.75" customHeight="1" x14ac:dyDescent="0.3">
      <c r="B590" s="21"/>
    </row>
    <row r="591" spans="2:2" ht="12.75" customHeight="1" x14ac:dyDescent="0.3">
      <c r="B591" s="21"/>
    </row>
    <row r="592" spans="2:2" ht="12.75" customHeight="1" x14ac:dyDescent="0.3">
      <c r="B592" s="21"/>
    </row>
    <row r="593" spans="2:2" ht="12.75" customHeight="1" x14ac:dyDescent="0.3">
      <c r="B593" s="21"/>
    </row>
    <row r="594" spans="2:2" ht="12.75" customHeight="1" x14ac:dyDescent="0.3">
      <c r="B594" s="21"/>
    </row>
    <row r="595" spans="2:2" ht="12.75" customHeight="1" x14ac:dyDescent="0.3">
      <c r="B595" s="21"/>
    </row>
    <row r="596" spans="2:2" ht="12.75" customHeight="1" x14ac:dyDescent="0.3">
      <c r="B596" s="21"/>
    </row>
    <row r="597" spans="2:2" ht="12.75" customHeight="1" x14ac:dyDescent="0.3">
      <c r="B597" s="21"/>
    </row>
    <row r="598" spans="2:2" ht="12.75" customHeight="1" x14ac:dyDescent="0.3">
      <c r="B598" s="21"/>
    </row>
    <row r="599" spans="2:2" ht="12.75" customHeight="1" x14ac:dyDescent="0.3">
      <c r="B599" s="21"/>
    </row>
    <row r="600" spans="2:2" ht="12.75" customHeight="1" x14ac:dyDescent="0.3">
      <c r="B600" s="21"/>
    </row>
    <row r="601" spans="2:2" ht="12.75" customHeight="1" x14ac:dyDescent="0.3">
      <c r="B601" s="21"/>
    </row>
    <row r="602" spans="2:2" ht="12.75" customHeight="1" x14ac:dyDescent="0.3">
      <c r="B602" s="21"/>
    </row>
    <row r="603" spans="2:2" ht="12.75" customHeight="1" x14ac:dyDescent="0.3">
      <c r="B603" s="21"/>
    </row>
    <row r="604" spans="2:2" ht="12.75" customHeight="1" x14ac:dyDescent="0.3">
      <c r="B604" s="21"/>
    </row>
    <row r="605" spans="2:2" ht="12.75" customHeight="1" x14ac:dyDescent="0.3">
      <c r="B605" s="21"/>
    </row>
    <row r="606" spans="2:2" ht="12.75" customHeight="1" x14ac:dyDescent="0.3">
      <c r="B606" s="21"/>
    </row>
    <row r="607" spans="2:2" ht="12.75" customHeight="1" x14ac:dyDescent="0.3">
      <c r="B607" s="21"/>
    </row>
    <row r="608" spans="2:2" ht="12.75" customHeight="1" x14ac:dyDescent="0.3">
      <c r="B608" s="21"/>
    </row>
    <row r="609" spans="2:2" ht="12.75" customHeight="1" x14ac:dyDescent="0.3">
      <c r="B609" s="21"/>
    </row>
    <row r="610" spans="2:2" ht="12.75" customHeight="1" x14ac:dyDescent="0.3">
      <c r="B610" s="21"/>
    </row>
    <row r="611" spans="2:2" ht="12.75" customHeight="1" x14ac:dyDescent="0.3">
      <c r="B611" s="21"/>
    </row>
    <row r="612" spans="2:2" ht="12.75" customHeight="1" x14ac:dyDescent="0.3">
      <c r="B612" s="21"/>
    </row>
    <row r="613" spans="2:2" ht="12.75" customHeight="1" x14ac:dyDescent="0.3">
      <c r="B613" s="21"/>
    </row>
    <row r="614" spans="2:2" ht="12.75" customHeight="1" x14ac:dyDescent="0.3">
      <c r="B614" s="21"/>
    </row>
    <row r="615" spans="2:2" ht="12.75" customHeight="1" x14ac:dyDescent="0.3">
      <c r="B615" s="21"/>
    </row>
    <row r="616" spans="2:2" ht="12.75" customHeight="1" x14ac:dyDescent="0.3">
      <c r="B616" s="21"/>
    </row>
    <row r="617" spans="2:2" ht="12.75" customHeight="1" x14ac:dyDescent="0.3">
      <c r="B617" s="21"/>
    </row>
    <row r="618" spans="2:2" ht="12.75" customHeight="1" x14ac:dyDescent="0.3">
      <c r="B618" s="21"/>
    </row>
    <row r="619" spans="2:2" ht="12.75" customHeight="1" x14ac:dyDescent="0.3">
      <c r="B619" s="21"/>
    </row>
    <row r="620" spans="2:2" ht="12.75" customHeight="1" x14ac:dyDescent="0.3">
      <c r="B620" s="21"/>
    </row>
    <row r="621" spans="2:2" ht="12.75" customHeight="1" x14ac:dyDescent="0.3">
      <c r="B621" s="21"/>
    </row>
    <row r="622" spans="2:2" ht="12.75" customHeight="1" x14ac:dyDescent="0.3">
      <c r="B622" s="21"/>
    </row>
    <row r="623" spans="2:2" ht="12.75" customHeight="1" x14ac:dyDescent="0.3">
      <c r="B623" s="21"/>
    </row>
    <row r="624" spans="2:2" ht="12.75" customHeight="1" x14ac:dyDescent="0.3">
      <c r="B624" s="21"/>
    </row>
    <row r="625" spans="2:2" ht="12.75" customHeight="1" x14ac:dyDescent="0.3">
      <c r="B625" s="21"/>
    </row>
    <row r="626" spans="2:2" ht="12.75" customHeight="1" x14ac:dyDescent="0.3">
      <c r="B626" s="21"/>
    </row>
    <row r="627" spans="2:2" ht="12.75" customHeight="1" x14ac:dyDescent="0.3">
      <c r="B627" s="21"/>
    </row>
    <row r="628" spans="2:2" ht="12.75" customHeight="1" x14ac:dyDescent="0.3">
      <c r="B628" s="21"/>
    </row>
    <row r="629" spans="2:2" ht="12.75" customHeight="1" x14ac:dyDescent="0.3">
      <c r="B629" s="21"/>
    </row>
    <row r="630" spans="2:2" ht="12.75" customHeight="1" x14ac:dyDescent="0.3">
      <c r="B630" s="21"/>
    </row>
    <row r="631" spans="2:2" ht="12.75" customHeight="1" x14ac:dyDescent="0.3">
      <c r="B631" s="21"/>
    </row>
    <row r="632" spans="2:2" ht="12.75" customHeight="1" x14ac:dyDescent="0.3">
      <c r="B632" s="21"/>
    </row>
    <row r="633" spans="2:2" ht="12.75" customHeight="1" x14ac:dyDescent="0.3">
      <c r="B633" s="21"/>
    </row>
    <row r="634" spans="2:2" ht="12.75" customHeight="1" x14ac:dyDescent="0.3">
      <c r="B634" s="21"/>
    </row>
    <row r="635" spans="2:2" ht="12.75" customHeight="1" x14ac:dyDescent="0.3">
      <c r="B635" s="21"/>
    </row>
    <row r="636" spans="2:2" ht="12.75" customHeight="1" x14ac:dyDescent="0.3">
      <c r="B636" s="21"/>
    </row>
    <row r="637" spans="2:2" ht="12.75" customHeight="1" x14ac:dyDescent="0.3">
      <c r="B637" s="21"/>
    </row>
    <row r="638" spans="2:2" ht="12.75" customHeight="1" x14ac:dyDescent="0.3">
      <c r="B638" s="21"/>
    </row>
    <row r="639" spans="2:2" ht="12.75" customHeight="1" x14ac:dyDescent="0.3">
      <c r="B639" s="21"/>
    </row>
    <row r="640" spans="2:2" ht="12.75" customHeight="1" x14ac:dyDescent="0.3">
      <c r="B640" s="21"/>
    </row>
    <row r="641" spans="2:2" ht="12.75" customHeight="1" x14ac:dyDescent="0.3">
      <c r="B641" s="21"/>
    </row>
    <row r="642" spans="2:2" ht="12.75" customHeight="1" x14ac:dyDescent="0.3">
      <c r="B642" s="21"/>
    </row>
    <row r="643" spans="2:2" ht="12.75" customHeight="1" x14ac:dyDescent="0.3">
      <c r="B643" s="21"/>
    </row>
    <row r="644" spans="2:2" ht="12.75" customHeight="1" x14ac:dyDescent="0.3">
      <c r="B644" s="21"/>
    </row>
    <row r="645" spans="2:2" ht="12.75" customHeight="1" x14ac:dyDescent="0.3">
      <c r="B645" s="21"/>
    </row>
    <row r="646" spans="2:2" ht="12.75" customHeight="1" x14ac:dyDescent="0.3">
      <c r="B646" s="21"/>
    </row>
    <row r="647" spans="2:2" ht="12.75" customHeight="1" x14ac:dyDescent="0.3">
      <c r="B647" s="21"/>
    </row>
    <row r="648" spans="2:2" ht="12.75" customHeight="1" x14ac:dyDescent="0.3">
      <c r="B648" s="21"/>
    </row>
    <row r="649" spans="2:2" ht="12.75" customHeight="1" x14ac:dyDescent="0.3">
      <c r="B649" s="21"/>
    </row>
    <row r="650" spans="2:2" ht="12.75" customHeight="1" x14ac:dyDescent="0.3">
      <c r="B650" s="21"/>
    </row>
    <row r="651" spans="2:2" ht="12.75" customHeight="1" x14ac:dyDescent="0.3">
      <c r="B651" s="21"/>
    </row>
    <row r="652" spans="2:2" ht="12.75" customHeight="1" x14ac:dyDescent="0.3">
      <c r="B652" s="21"/>
    </row>
    <row r="653" spans="2:2" ht="12.75" customHeight="1" x14ac:dyDescent="0.3">
      <c r="B653" s="21"/>
    </row>
    <row r="654" spans="2:2" ht="12.75" customHeight="1" x14ac:dyDescent="0.3">
      <c r="B654" s="21"/>
    </row>
    <row r="655" spans="2:2" ht="12.75" customHeight="1" x14ac:dyDescent="0.3">
      <c r="B655" s="21"/>
    </row>
    <row r="656" spans="2:2" ht="12.75" customHeight="1" x14ac:dyDescent="0.3">
      <c r="B656" s="21"/>
    </row>
    <row r="657" spans="2:2" ht="12.75" customHeight="1" x14ac:dyDescent="0.3">
      <c r="B657" s="21"/>
    </row>
    <row r="658" spans="2:2" ht="12.75" customHeight="1" x14ac:dyDescent="0.3">
      <c r="B658" s="21"/>
    </row>
    <row r="659" spans="2:2" ht="12.75" customHeight="1" x14ac:dyDescent="0.3">
      <c r="B659" s="21"/>
    </row>
    <row r="660" spans="2:2" ht="12.75" customHeight="1" x14ac:dyDescent="0.3">
      <c r="B660" s="21"/>
    </row>
    <row r="661" spans="2:2" ht="12.75" customHeight="1" x14ac:dyDescent="0.3">
      <c r="B661" s="21"/>
    </row>
    <row r="662" spans="2:2" ht="12.75" customHeight="1" x14ac:dyDescent="0.3">
      <c r="B662" s="21"/>
    </row>
    <row r="663" spans="2:2" ht="12.75" customHeight="1" x14ac:dyDescent="0.3">
      <c r="B663" s="21"/>
    </row>
    <row r="664" spans="2:2" ht="12.75" customHeight="1" x14ac:dyDescent="0.3">
      <c r="B664" s="21"/>
    </row>
    <row r="665" spans="2:2" ht="12.75" customHeight="1" x14ac:dyDescent="0.3">
      <c r="B665" s="21"/>
    </row>
    <row r="666" spans="2:2" ht="12.75" customHeight="1" x14ac:dyDescent="0.3">
      <c r="B666" s="21"/>
    </row>
    <row r="667" spans="2:2" ht="12.75" customHeight="1" x14ac:dyDescent="0.3">
      <c r="B667" s="21"/>
    </row>
    <row r="668" spans="2:2" ht="12.75" customHeight="1" x14ac:dyDescent="0.3">
      <c r="B668" s="21"/>
    </row>
    <row r="669" spans="2:2" ht="12.75" customHeight="1" x14ac:dyDescent="0.3">
      <c r="B669" s="21"/>
    </row>
    <row r="670" spans="2:2" ht="12.75" customHeight="1" x14ac:dyDescent="0.3">
      <c r="B670" s="21"/>
    </row>
    <row r="671" spans="2:2" ht="12.75" customHeight="1" x14ac:dyDescent="0.3">
      <c r="B671" s="21"/>
    </row>
    <row r="672" spans="2:2" ht="12.75" customHeight="1" x14ac:dyDescent="0.3">
      <c r="B672" s="21"/>
    </row>
    <row r="673" spans="2:2" ht="12.75" customHeight="1" x14ac:dyDescent="0.3">
      <c r="B673" s="21"/>
    </row>
    <row r="674" spans="2:2" ht="12.75" customHeight="1" x14ac:dyDescent="0.3">
      <c r="B674" s="21"/>
    </row>
    <row r="675" spans="2:2" ht="12.75" customHeight="1" x14ac:dyDescent="0.3">
      <c r="B675" s="21"/>
    </row>
    <row r="676" spans="2:2" ht="12.75" customHeight="1" x14ac:dyDescent="0.3">
      <c r="B676" s="21"/>
    </row>
    <row r="677" spans="2:2" ht="12.75" customHeight="1" x14ac:dyDescent="0.3">
      <c r="B677" s="21"/>
    </row>
    <row r="678" spans="2:2" ht="12.75" customHeight="1" x14ac:dyDescent="0.3">
      <c r="B678" s="21"/>
    </row>
    <row r="679" spans="2:2" ht="12.75" customHeight="1" x14ac:dyDescent="0.3">
      <c r="B679" s="21"/>
    </row>
    <row r="680" spans="2:2" ht="12.75" customHeight="1" x14ac:dyDescent="0.3">
      <c r="B680" s="21"/>
    </row>
    <row r="681" spans="2:2" ht="12.75" customHeight="1" x14ac:dyDescent="0.3">
      <c r="B681" s="21"/>
    </row>
    <row r="682" spans="2:2" ht="12.75" customHeight="1" x14ac:dyDescent="0.3">
      <c r="B682" s="21"/>
    </row>
    <row r="683" spans="2:2" ht="12.75" customHeight="1" x14ac:dyDescent="0.3">
      <c r="B683" s="21"/>
    </row>
    <row r="684" spans="2:2" ht="12.75" customHeight="1" x14ac:dyDescent="0.3">
      <c r="B684" s="21"/>
    </row>
    <row r="685" spans="2:2" ht="12.75" customHeight="1" x14ac:dyDescent="0.3">
      <c r="B685" s="21"/>
    </row>
    <row r="686" spans="2:2" ht="12.75" customHeight="1" x14ac:dyDescent="0.3">
      <c r="B686" s="21"/>
    </row>
    <row r="687" spans="2:2" ht="12.75" customHeight="1" x14ac:dyDescent="0.3">
      <c r="B687" s="21"/>
    </row>
    <row r="688" spans="2:2" ht="12.75" customHeight="1" x14ac:dyDescent="0.3">
      <c r="B688" s="21"/>
    </row>
    <row r="689" spans="2:2" ht="12.75" customHeight="1" x14ac:dyDescent="0.3">
      <c r="B689" s="21"/>
    </row>
    <row r="690" spans="2:2" ht="12.75" customHeight="1" x14ac:dyDescent="0.3">
      <c r="B690" s="21"/>
    </row>
    <row r="691" spans="2:2" ht="12.75" customHeight="1" x14ac:dyDescent="0.3">
      <c r="B691" s="21"/>
    </row>
    <row r="692" spans="2:2" ht="12.75" customHeight="1" x14ac:dyDescent="0.3">
      <c r="B692" s="21"/>
    </row>
    <row r="693" spans="2:2" ht="12.75" customHeight="1" x14ac:dyDescent="0.3">
      <c r="B693" s="21"/>
    </row>
    <row r="694" spans="2:2" ht="12.75" customHeight="1" x14ac:dyDescent="0.3">
      <c r="B694" s="21"/>
    </row>
    <row r="695" spans="2:2" ht="12.75" customHeight="1" x14ac:dyDescent="0.3">
      <c r="B695" s="21"/>
    </row>
    <row r="696" spans="2:2" ht="12.75" customHeight="1" x14ac:dyDescent="0.3">
      <c r="B696" s="21"/>
    </row>
    <row r="697" spans="2:2" ht="12.75" customHeight="1" x14ac:dyDescent="0.3">
      <c r="B697" s="21"/>
    </row>
    <row r="698" spans="2:2" ht="12.75" customHeight="1" x14ac:dyDescent="0.3">
      <c r="B698" s="21"/>
    </row>
    <row r="699" spans="2:2" ht="12.75" customHeight="1" x14ac:dyDescent="0.3">
      <c r="B699" s="21"/>
    </row>
    <row r="700" spans="2:2" ht="12.75" customHeight="1" x14ac:dyDescent="0.3">
      <c r="B700" s="21"/>
    </row>
    <row r="701" spans="2:2" ht="12.75" customHeight="1" x14ac:dyDescent="0.3">
      <c r="B701" s="21"/>
    </row>
    <row r="702" spans="2:2" ht="12.75" customHeight="1" x14ac:dyDescent="0.3">
      <c r="B702" s="21"/>
    </row>
    <row r="703" spans="2:2" ht="12.75" customHeight="1" x14ac:dyDescent="0.3">
      <c r="B703" s="21"/>
    </row>
    <row r="704" spans="2:2" ht="12.75" customHeight="1" x14ac:dyDescent="0.3">
      <c r="B704" s="21"/>
    </row>
    <row r="705" spans="2:2" ht="12.75" customHeight="1" x14ac:dyDescent="0.3">
      <c r="B705" s="21"/>
    </row>
    <row r="706" spans="2:2" ht="12.75" customHeight="1" x14ac:dyDescent="0.3">
      <c r="B706" s="21"/>
    </row>
    <row r="707" spans="2:2" ht="12.75" customHeight="1" x14ac:dyDescent="0.3">
      <c r="B707" s="21"/>
    </row>
    <row r="708" spans="2:2" ht="12.75" customHeight="1" x14ac:dyDescent="0.3">
      <c r="B708" s="21"/>
    </row>
    <row r="709" spans="2:2" ht="12.75" customHeight="1" x14ac:dyDescent="0.3">
      <c r="B709" s="21"/>
    </row>
    <row r="710" spans="2:2" ht="12.75" customHeight="1" x14ac:dyDescent="0.3">
      <c r="B710" s="21"/>
    </row>
    <row r="711" spans="2:2" ht="12.75" customHeight="1" x14ac:dyDescent="0.3">
      <c r="B711" s="21"/>
    </row>
    <row r="712" spans="2:2" ht="12.75" customHeight="1" x14ac:dyDescent="0.3">
      <c r="B712" s="21"/>
    </row>
    <row r="713" spans="2:2" ht="12.75" customHeight="1" x14ac:dyDescent="0.3">
      <c r="B713" s="21"/>
    </row>
    <row r="714" spans="2:2" ht="12.75" customHeight="1" x14ac:dyDescent="0.3">
      <c r="B714" s="21"/>
    </row>
    <row r="715" spans="2:2" ht="12.75" customHeight="1" x14ac:dyDescent="0.3">
      <c r="B715" s="21"/>
    </row>
    <row r="716" spans="2:2" ht="12.75" customHeight="1" x14ac:dyDescent="0.3">
      <c r="B716" s="21"/>
    </row>
    <row r="717" spans="2:2" ht="12.75" customHeight="1" x14ac:dyDescent="0.3">
      <c r="B717" s="21"/>
    </row>
    <row r="718" spans="2:2" ht="12.75" customHeight="1" x14ac:dyDescent="0.3">
      <c r="B718" s="21"/>
    </row>
    <row r="719" spans="2:2" ht="12.75" customHeight="1" x14ac:dyDescent="0.3">
      <c r="B719" s="21"/>
    </row>
    <row r="720" spans="2:2" ht="12.75" customHeight="1" x14ac:dyDescent="0.3">
      <c r="B720" s="21"/>
    </row>
    <row r="721" spans="2:2" ht="12.75" customHeight="1" x14ac:dyDescent="0.3">
      <c r="B721" s="21"/>
    </row>
    <row r="722" spans="2:2" ht="12.75" customHeight="1" x14ac:dyDescent="0.3">
      <c r="B722" s="21"/>
    </row>
    <row r="723" spans="2:2" ht="12.75" customHeight="1" x14ac:dyDescent="0.3">
      <c r="B723" s="21"/>
    </row>
    <row r="724" spans="2:2" ht="12.75" customHeight="1" x14ac:dyDescent="0.3">
      <c r="B724" s="21"/>
    </row>
    <row r="725" spans="2:2" ht="12.75" customHeight="1" x14ac:dyDescent="0.3">
      <c r="B725" s="21"/>
    </row>
    <row r="726" spans="2:2" ht="12.75" customHeight="1" x14ac:dyDescent="0.3">
      <c r="B726" s="21"/>
    </row>
    <row r="727" spans="2:2" ht="12.75" customHeight="1" x14ac:dyDescent="0.3">
      <c r="B727" s="21"/>
    </row>
    <row r="728" spans="2:2" ht="12.75" customHeight="1" x14ac:dyDescent="0.3">
      <c r="B728" s="21"/>
    </row>
    <row r="729" spans="2:2" ht="12.75" customHeight="1" x14ac:dyDescent="0.3">
      <c r="B729" s="21"/>
    </row>
    <row r="730" spans="2:2" ht="12.75" customHeight="1" x14ac:dyDescent="0.3">
      <c r="B730" s="21"/>
    </row>
    <row r="731" spans="2:2" ht="12.75" customHeight="1" x14ac:dyDescent="0.3">
      <c r="B731" s="21"/>
    </row>
    <row r="732" spans="2:2" ht="12.75" customHeight="1" x14ac:dyDescent="0.3">
      <c r="B732" s="21"/>
    </row>
    <row r="733" spans="2:2" ht="12.75" customHeight="1" x14ac:dyDescent="0.3">
      <c r="B733" s="21"/>
    </row>
    <row r="734" spans="2:2" ht="12.75" customHeight="1" x14ac:dyDescent="0.3">
      <c r="B734" s="21"/>
    </row>
    <row r="735" spans="2:2" ht="12.75" customHeight="1" x14ac:dyDescent="0.3">
      <c r="B735" s="21"/>
    </row>
    <row r="736" spans="2:2" ht="12.75" customHeight="1" x14ac:dyDescent="0.3">
      <c r="B736" s="21"/>
    </row>
    <row r="737" spans="2:2" ht="12.75" customHeight="1" x14ac:dyDescent="0.3">
      <c r="B737" s="21"/>
    </row>
    <row r="738" spans="2:2" ht="12.75" customHeight="1" x14ac:dyDescent="0.3">
      <c r="B738" s="21"/>
    </row>
    <row r="739" spans="2:2" ht="12.75" customHeight="1" x14ac:dyDescent="0.3">
      <c r="B739" s="21"/>
    </row>
    <row r="740" spans="2:2" ht="12.75" customHeight="1" x14ac:dyDescent="0.3">
      <c r="B740" s="21"/>
    </row>
    <row r="741" spans="2:2" ht="12.75" customHeight="1" x14ac:dyDescent="0.3">
      <c r="B741" s="21"/>
    </row>
    <row r="742" spans="2:2" ht="12.75" customHeight="1" x14ac:dyDescent="0.3">
      <c r="B742" s="21"/>
    </row>
    <row r="743" spans="2:2" ht="12.75" customHeight="1" x14ac:dyDescent="0.3">
      <c r="B743" s="21"/>
    </row>
    <row r="744" spans="2:2" ht="12.75" customHeight="1" x14ac:dyDescent="0.3">
      <c r="B744" s="21"/>
    </row>
    <row r="745" spans="2:2" ht="12.75" customHeight="1" x14ac:dyDescent="0.3">
      <c r="B745" s="21"/>
    </row>
    <row r="746" spans="2:2" ht="12.75" customHeight="1" x14ac:dyDescent="0.3">
      <c r="B746" s="21"/>
    </row>
    <row r="747" spans="2:2" ht="12.75" customHeight="1" x14ac:dyDescent="0.3">
      <c r="B747" s="21"/>
    </row>
    <row r="748" spans="2:2" ht="12.75" customHeight="1" x14ac:dyDescent="0.3">
      <c r="B748" s="21"/>
    </row>
    <row r="749" spans="2:2" ht="12.75" customHeight="1" x14ac:dyDescent="0.3">
      <c r="B749" s="21"/>
    </row>
    <row r="750" spans="2:2" ht="12.75" customHeight="1" x14ac:dyDescent="0.3">
      <c r="B750" s="21"/>
    </row>
    <row r="751" spans="2:2" ht="12.75" customHeight="1" x14ac:dyDescent="0.3">
      <c r="B751" s="21"/>
    </row>
    <row r="752" spans="2:2" ht="12.75" customHeight="1" x14ac:dyDescent="0.3">
      <c r="B752" s="21"/>
    </row>
    <row r="753" spans="2:2" ht="12.75" customHeight="1" x14ac:dyDescent="0.3">
      <c r="B753" s="21"/>
    </row>
    <row r="754" spans="2:2" ht="12.75" customHeight="1" x14ac:dyDescent="0.3">
      <c r="B754" s="21"/>
    </row>
    <row r="755" spans="2:2" ht="12.75" customHeight="1" x14ac:dyDescent="0.3">
      <c r="B755" s="21"/>
    </row>
    <row r="756" spans="2:2" ht="12.75" customHeight="1" x14ac:dyDescent="0.3">
      <c r="B756" s="21"/>
    </row>
    <row r="757" spans="2:2" ht="12.75" customHeight="1" x14ac:dyDescent="0.3">
      <c r="B757" s="21"/>
    </row>
    <row r="758" spans="2:2" ht="12.75" customHeight="1" x14ac:dyDescent="0.3">
      <c r="B758" s="21"/>
    </row>
    <row r="759" spans="2:2" ht="12.75" customHeight="1" x14ac:dyDescent="0.3">
      <c r="B759" s="21"/>
    </row>
    <row r="760" spans="2:2" ht="12.75" customHeight="1" x14ac:dyDescent="0.3">
      <c r="B760" s="21"/>
    </row>
    <row r="761" spans="2:2" ht="12.75" customHeight="1" x14ac:dyDescent="0.3">
      <c r="B761" s="21"/>
    </row>
    <row r="762" spans="2:2" ht="12.75" customHeight="1" x14ac:dyDescent="0.3">
      <c r="B762" s="21"/>
    </row>
    <row r="763" spans="2:2" ht="12.75" customHeight="1" x14ac:dyDescent="0.3">
      <c r="B763" s="21"/>
    </row>
    <row r="764" spans="2:2" ht="12.75" customHeight="1" x14ac:dyDescent="0.3">
      <c r="B764" s="21"/>
    </row>
    <row r="765" spans="2:2" ht="12.75" customHeight="1" x14ac:dyDescent="0.3">
      <c r="B765" s="21"/>
    </row>
    <row r="766" spans="2:2" ht="12.75" customHeight="1" x14ac:dyDescent="0.3">
      <c r="B766" s="21"/>
    </row>
    <row r="767" spans="2:2" ht="12.75" customHeight="1" x14ac:dyDescent="0.3">
      <c r="B767" s="21"/>
    </row>
    <row r="768" spans="2:2" ht="12.75" customHeight="1" x14ac:dyDescent="0.3">
      <c r="B768" s="21"/>
    </row>
    <row r="769" spans="2:2" ht="12.75" customHeight="1" x14ac:dyDescent="0.3">
      <c r="B769" s="21"/>
    </row>
    <row r="770" spans="2:2" ht="12.75" customHeight="1" x14ac:dyDescent="0.3">
      <c r="B770" s="21"/>
    </row>
    <row r="771" spans="2:2" ht="12.75" customHeight="1" x14ac:dyDescent="0.3">
      <c r="B771" s="21"/>
    </row>
    <row r="772" spans="2:2" ht="12.75" customHeight="1" x14ac:dyDescent="0.3">
      <c r="B772" s="21"/>
    </row>
    <row r="773" spans="2:2" ht="12.75" customHeight="1" x14ac:dyDescent="0.3">
      <c r="B773" s="21"/>
    </row>
    <row r="774" spans="2:2" ht="12.75" customHeight="1" x14ac:dyDescent="0.3">
      <c r="B774" s="21"/>
    </row>
    <row r="775" spans="2:2" ht="12.75" customHeight="1" x14ac:dyDescent="0.3">
      <c r="B775" s="21"/>
    </row>
    <row r="776" spans="2:2" ht="12.75" customHeight="1" x14ac:dyDescent="0.3">
      <c r="B776" s="21"/>
    </row>
    <row r="777" spans="2:2" ht="12.75" customHeight="1" x14ac:dyDescent="0.3">
      <c r="B777" s="21"/>
    </row>
    <row r="778" spans="2:2" ht="12.75" customHeight="1" x14ac:dyDescent="0.3">
      <c r="B778" s="21"/>
    </row>
    <row r="779" spans="2:2" ht="12.75" customHeight="1" x14ac:dyDescent="0.3">
      <c r="B779" s="21"/>
    </row>
    <row r="780" spans="2:2" ht="12.75" customHeight="1" x14ac:dyDescent="0.3">
      <c r="B780" s="21"/>
    </row>
    <row r="781" spans="2:2" ht="12.75" customHeight="1" x14ac:dyDescent="0.3">
      <c r="B781" s="21"/>
    </row>
    <row r="782" spans="2:2" ht="12.75" customHeight="1" x14ac:dyDescent="0.3">
      <c r="B782" s="21"/>
    </row>
    <row r="783" spans="2:2" ht="12.75" customHeight="1" x14ac:dyDescent="0.3">
      <c r="B783" s="21"/>
    </row>
    <row r="784" spans="2:2" ht="12.75" customHeight="1" x14ac:dyDescent="0.3">
      <c r="B784" s="21"/>
    </row>
    <row r="785" spans="2:2" ht="12.75" customHeight="1" x14ac:dyDescent="0.3">
      <c r="B785" s="21"/>
    </row>
    <row r="786" spans="2:2" ht="12.75" customHeight="1" x14ac:dyDescent="0.3">
      <c r="B786" s="21"/>
    </row>
    <row r="787" spans="2:2" ht="12.75" customHeight="1" x14ac:dyDescent="0.3">
      <c r="B787" s="21"/>
    </row>
    <row r="788" spans="2:2" ht="12.75" customHeight="1" x14ac:dyDescent="0.3">
      <c r="B788" s="21"/>
    </row>
    <row r="789" spans="2:2" ht="12.75" customHeight="1" x14ac:dyDescent="0.3">
      <c r="B789" s="21"/>
    </row>
    <row r="790" spans="2:2" ht="12.75" customHeight="1" x14ac:dyDescent="0.3">
      <c r="B790" s="21"/>
    </row>
    <row r="791" spans="2:2" ht="12.75" customHeight="1" x14ac:dyDescent="0.3">
      <c r="B791" s="21"/>
    </row>
    <row r="792" spans="2:2" ht="12.75" customHeight="1" x14ac:dyDescent="0.3">
      <c r="B792" s="21"/>
    </row>
    <row r="793" spans="2:2" ht="12.75" customHeight="1" x14ac:dyDescent="0.3">
      <c r="B793" s="21"/>
    </row>
    <row r="794" spans="2:2" ht="12.75" customHeight="1" x14ac:dyDescent="0.3">
      <c r="B794" s="21"/>
    </row>
    <row r="795" spans="2:2" ht="12.75" customHeight="1" x14ac:dyDescent="0.3">
      <c r="B795" s="21"/>
    </row>
    <row r="796" spans="2:2" ht="12.75" customHeight="1" x14ac:dyDescent="0.3">
      <c r="B796" s="21"/>
    </row>
    <row r="797" spans="2:2" ht="12.75" customHeight="1" x14ac:dyDescent="0.3">
      <c r="B797" s="21"/>
    </row>
    <row r="798" spans="2:2" ht="12.75" customHeight="1" x14ac:dyDescent="0.3">
      <c r="B798" s="21"/>
    </row>
    <row r="799" spans="2:2" ht="12.75" customHeight="1" x14ac:dyDescent="0.3">
      <c r="B799" s="21"/>
    </row>
    <row r="800" spans="2:2" ht="12.75" customHeight="1" x14ac:dyDescent="0.3">
      <c r="B800" s="21"/>
    </row>
    <row r="801" spans="2:2" ht="12.75" customHeight="1" x14ac:dyDescent="0.3">
      <c r="B801" s="21"/>
    </row>
    <row r="802" spans="2:2" ht="12.75" customHeight="1" x14ac:dyDescent="0.3">
      <c r="B802" s="21"/>
    </row>
    <row r="803" spans="2:2" ht="12.75" customHeight="1" x14ac:dyDescent="0.3">
      <c r="B803" s="21"/>
    </row>
    <row r="804" spans="2:2" ht="12.75" customHeight="1" x14ac:dyDescent="0.3">
      <c r="B804" s="21"/>
    </row>
    <row r="805" spans="2:2" ht="12.75" customHeight="1" x14ac:dyDescent="0.3">
      <c r="B805" s="21"/>
    </row>
    <row r="806" spans="2:2" ht="12.75" customHeight="1" x14ac:dyDescent="0.3">
      <c r="B806" s="21"/>
    </row>
    <row r="807" spans="2:2" ht="12.75" customHeight="1" x14ac:dyDescent="0.3">
      <c r="B807" s="21"/>
    </row>
    <row r="808" spans="2:2" ht="12.75" customHeight="1" x14ac:dyDescent="0.3">
      <c r="B808" s="21"/>
    </row>
    <row r="809" spans="2:2" ht="12.75" customHeight="1" x14ac:dyDescent="0.3">
      <c r="B809" s="21"/>
    </row>
    <row r="810" spans="2:2" ht="12.75" customHeight="1" x14ac:dyDescent="0.3">
      <c r="B810" s="21"/>
    </row>
    <row r="811" spans="2:2" ht="12.75" customHeight="1" x14ac:dyDescent="0.3">
      <c r="B811" s="21"/>
    </row>
    <row r="812" spans="2:2" ht="12.75" customHeight="1" x14ac:dyDescent="0.3">
      <c r="B812" s="21"/>
    </row>
    <row r="813" spans="2:2" ht="12.75" customHeight="1" x14ac:dyDescent="0.3">
      <c r="B813" s="21"/>
    </row>
    <row r="814" spans="2:2" ht="12.75" customHeight="1" x14ac:dyDescent="0.3">
      <c r="B814" s="21"/>
    </row>
    <row r="815" spans="2:2" ht="12.75" customHeight="1" x14ac:dyDescent="0.3">
      <c r="B815" s="21"/>
    </row>
    <row r="816" spans="2:2" ht="12.75" customHeight="1" x14ac:dyDescent="0.3">
      <c r="B816" s="21"/>
    </row>
    <row r="817" spans="2:2" ht="12.75" customHeight="1" x14ac:dyDescent="0.3">
      <c r="B817" s="21"/>
    </row>
    <row r="818" spans="2:2" ht="12.75" customHeight="1" x14ac:dyDescent="0.3">
      <c r="B818" s="21"/>
    </row>
    <row r="819" spans="2:2" ht="12.75" customHeight="1" x14ac:dyDescent="0.3">
      <c r="B819" s="21"/>
    </row>
    <row r="820" spans="2:2" ht="12.75" customHeight="1" x14ac:dyDescent="0.3">
      <c r="B820" s="21"/>
    </row>
    <row r="821" spans="2:2" ht="12.75" customHeight="1" x14ac:dyDescent="0.3">
      <c r="B821" s="21"/>
    </row>
    <row r="822" spans="2:2" ht="12.75" customHeight="1" x14ac:dyDescent="0.3">
      <c r="B822" s="21"/>
    </row>
    <row r="823" spans="2:2" ht="12.75" customHeight="1" x14ac:dyDescent="0.3">
      <c r="B823" s="21"/>
    </row>
    <row r="824" spans="2:2" ht="12.75" customHeight="1" x14ac:dyDescent="0.3">
      <c r="B824" s="21"/>
    </row>
    <row r="825" spans="2:2" ht="12.75" customHeight="1" x14ac:dyDescent="0.3">
      <c r="B825" s="21"/>
    </row>
    <row r="826" spans="2:2" ht="12.75" customHeight="1" x14ac:dyDescent="0.3">
      <c r="B826" s="21"/>
    </row>
    <row r="827" spans="2:2" ht="12.75" customHeight="1" x14ac:dyDescent="0.3">
      <c r="B827" s="21"/>
    </row>
    <row r="828" spans="2:2" ht="12.75" customHeight="1" x14ac:dyDescent="0.3">
      <c r="B828" s="21"/>
    </row>
    <row r="829" spans="2:2" ht="12.75" customHeight="1" x14ac:dyDescent="0.3">
      <c r="B829" s="21"/>
    </row>
    <row r="830" spans="2:2" ht="12.75" customHeight="1" x14ac:dyDescent="0.3">
      <c r="B830" s="21"/>
    </row>
    <row r="831" spans="2:2" ht="12.75" customHeight="1" x14ac:dyDescent="0.3">
      <c r="B831" s="21"/>
    </row>
    <row r="832" spans="2:2" ht="12.75" customHeight="1" x14ac:dyDescent="0.3">
      <c r="B832" s="21"/>
    </row>
    <row r="833" spans="2:2" ht="12.75" customHeight="1" x14ac:dyDescent="0.3">
      <c r="B833" s="21"/>
    </row>
    <row r="834" spans="2:2" ht="12.75" customHeight="1" x14ac:dyDescent="0.3">
      <c r="B834" s="21"/>
    </row>
    <row r="835" spans="2:2" ht="12.75" customHeight="1" x14ac:dyDescent="0.3">
      <c r="B835" s="21"/>
    </row>
    <row r="836" spans="2:2" ht="12.75" customHeight="1" x14ac:dyDescent="0.3">
      <c r="B836" s="21"/>
    </row>
    <row r="837" spans="2:2" ht="12.75" customHeight="1" x14ac:dyDescent="0.3">
      <c r="B837" s="21"/>
    </row>
    <row r="838" spans="2:2" ht="12.75" customHeight="1" x14ac:dyDescent="0.3">
      <c r="B838" s="21"/>
    </row>
    <row r="839" spans="2:2" ht="12.75" customHeight="1" x14ac:dyDescent="0.3">
      <c r="B839" s="21"/>
    </row>
    <row r="840" spans="2:2" ht="12.75" customHeight="1" x14ac:dyDescent="0.3">
      <c r="B840" s="21"/>
    </row>
    <row r="841" spans="2:2" ht="12.75" customHeight="1" x14ac:dyDescent="0.3">
      <c r="B841" s="21"/>
    </row>
    <row r="842" spans="2:2" ht="12.75" customHeight="1" x14ac:dyDescent="0.3">
      <c r="B842" s="21"/>
    </row>
    <row r="843" spans="2:2" ht="12.75" customHeight="1" x14ac:dyDescent="0.3">
      <c r="B843" s="21"/>
    </row>
    <row r="844" spans="2:2" ht="12.75" customHeight="1" x14ac:dyDescent="0.3">
      <c r="B844" s="21"/>
    </row>
    <row r="845" spans="2:2" ht="12.75" customHeight="1" x14ac:dyDescent="0.3">
      <c r="B845" s="21"/>
    </row>
    <row r="846" spans="2:2" ht="12.75" customHeight="1" x14ac:dyDescent="0.3">
      <c r="B846" s="21"/>
    </row>
    <row r="847" spans="2:2" ht="12.75" customHeight="1" x14ac:dyDescent="0.3">
      <c r="B847" s="21"/>
    </row>
    <row r="848" spans="2:2" ht="12.75" customHeight="1" x14ac:dyDescent="0.3">
      <c r="B848" s="21"/>
    </row>
    <row r="849" spans="2:2" ht="12.75" customHeight="1" x14ac:dyDescent="0.3">
      <c r="B849" s="21"/>
    </row>
    <row r="850" spans="2:2" ht="12.75" customHeight="1" x14ac:dyDescent="0.3">
      <c r="B850" s="21"/>
    </row>
    <row r="851" spans="2:2" ht="12.75" customHeight="1" x14ac:dyDescent="0.3">
      <c r="B851" s="21"/>
    </row>
    <row r="852" spans="2:2" ht="12.75" customHeight="1" x14ac:dyDescent="0.3">
      <c r="B852" s="21"/>
    </row>
    <row r="853" spans="2:2" ht="12.75" customHeight="1" x14ac:dyDescent="0.3">
      <c r="B853" s="21"/>
    </row>
    <row r="854" spans="2:2" ht="12.75" customHeight="1" x14ac:dyDescent="0.3">
      <c r="B854" s="21"/>
    </row>
    <row r="855" spans="2:2" ht="12.75" customHeight="1" x14ac:dyDescent="0.3">
      <c r="B855" s="21"/>
    </row>
    <row r="856" spans="2:2" ht="12.75" customHeight="1" x14ac:dyDescent="0.3">
      <c r="B856" s="21"/>
    </row>
    <row r="857" spans="2:2" ht="12.75" customHeight="1" x14ac:dyDescent="0.3">
      <c r="B857" s="21"/>
    </row>
    <row r="858" spans="2:2" ht="12.75" customHeight="1" x14ac:dyDescent="0.3">
      <c r="B858" s="21"/>
    </row>
    <row r="859" spans="2:2" ht="12.75" customHeight="1" x14ac:dyDescent="0.3">
      <c r="B859" s="21"/>
    </row>
    <row r="860" spans="2:2" ht="12.75" customHeight="1" x14ac:dyDescent="0.3">
      <c r="B860" s="21"/>
    </row>
    <row r="861" spans="2:2" ht="12.75" customHeight="1" x14ac:dyDescent="0.3">
      <c r="B861" s="21"/>
    </row>
    <row r="862" spans="2:2" ht="12.75" customHeight="1" x14ac:dyDescent="0.3">
      <c r="B862" s="21"/>
    </row>
    <row r="863" spans="2:2" ht="12.75" customHeight="1" x14ac:dyDescent="0.3">
      <c r="B863" s="21"/>
    </row>
    <row r="864" spans="2:2" ht="12.75" customHeight="1" x14ac:dyDescent="0.3">
      <c r="B864" s="21"/>
    </row>
    <row r="865" spans="2:2" ht="12.75" customHeight="1" x14ac:dyDescent="0.3">
      <c r="B865" s="21"/>
    </row>
    <row r="866" spans="2:2" ht="12.75" customHeight="1" x14ac:dyDescent="0.3">
      <c r="B866" s="21"/>
    </row>
    <row r="867" spans="2:2" ht="12.75" customHeight="1" x14ac:dyDescent="0.3">
      <c r="B867" s="21"/>
    </row>
    <row r="868" spans="2:2" ht="12.75" customHeight="1" x14ac:dyDescent="0.3">
      <c r="B868" s="21"/>
    </row>
    <row r="869" spans="2:2" ht="12.75" customHeight="1" x14ac:dyDescent="0.3">
      <c r="B869" s="21"/>
    </row>
    <row r="870" spans="2:2" ht="12.75" customHeight="1" x14ac:dyDescent="0.3">
      <c r="B870" s="21"/>
    </row>
    <row r="871" spans="2:2" ht="12.75" customHeight="1" x14ac:dyDescent="0.3">
      <c r="B871" s="21"/>
    </row>
    <row r="872" spans="2:2" ht="12.75" customHeight="1" x14ac:dyDescent="0.3">
      <c r="B872" s="21"/>
    </row>
    <row r="873" spans="2:2" ht="12.75" customHeight="1" x14ac:dyDescent="0.3">
      <c r="B873" s="21"/>
    </row>
    <row r="874" spans="2:2" ht="12.75" customHeight="1" x14ac:dyDescent="0.3">
      <c r="B874" s="21"/>
    </row>
    <row r="875" spans="2:2" ht="12.75" customHeight="1" x14ac:dyDescent="0.3">
      <c r="B875" s="21"/>
    </row>
    <row r="876" spans="2:2" ht="12.75" customHeight="1" x14ac:dyDescent="0.3">
      <c r="B876" s="21"/>
    </row>
    <row r="877" spans="2:2" ht="12.75" customHeight="1" x14ac:dyDescent="0.3">
      <c r="B877" s="21"/>
    </row>
    <row r="878" spans="2:2" ht="12.75" customHeight="1" x14ac:dyDescent="0.3">
      <c r="B878" s="21"/>
    </row>
    <row r="879" spans="2:2" ht="12.75" customHeight="1" x14ac:dyDescent="0.3">
      <c r="B879" s="21"/>
    </row>
    <row r="880" spans="2:2" ht="12.75" customHeight="1" x14ac:dyDescent="0.3">
      <c r="B880" s="21"/>
    </row>
    <row r="881" spans="2:2" ht="12.75" customHeight="1" x14ac:dyDescent="0.3">
      <c r="B881" s="21"/>
    </row>
    <row r="882" spans="2:2" ht="12.75" customHeight="1" x14ac:dyDescent="0.3">
      <c r="B882" s="21"/>
    </row>
    <row r="883" spans="2:2" ht="12.75" customHeight="1" x14ac:dyDescent="0.3">
      <c r="B883" s="21"/>
    </row>
    <row r="884" spans="2:2" ht="12.75" customHeight="1" x14ac:dyDescent="0.3">
      <c r="B884" s="21"/>
    </row>
    <row r="885" spans="2:2" ht="12.75" customHeight="1" x14ac:dyDescent="0.3">
      <c r="B885" s="21"/>
    </row>
    <row r="886" spans="2:2" ht="12.75" customHeight="1" x14ac:dyDescent="0.3">
      <c r="B886" s="21"/>
    </row>
    <row r="887" spans="2:2" ht="12.75" customHeight="1" x14ac:dyDescent="0.3">
      <c r="B887" s="21"/>
    </row>
    <row r="888" spans="2:2" ht="12.75" customHeight="1" x14ac:dyDescent="0.3">
      <c r="B888" s="21"/>
    </row>
    <row r="889" spans="2:2" ht="12.75" customHeight="1" x14ac:dyDescent="0.3">
      <c r="B889" s="21"/>
    </row>
    <row r="890" spans="2:2" ht="12.75" customHeight="1" x14ac:dyDescent="0.3">
      <c r="B890" s="21"/>
    </row>
    <row r="891" spans="2:2" ht="12.75" customHeight="1" x14ac:dyDescent="0.3">
      <c r="B891" s="21"/>
    </row>
    <row r="892" spans="2:2" ht="12.75" customHeight="1" x14ac:dyDescent="0.3">
      <c r="B892" s="21"/>
    </row>
    <row r="893" spans="2:2" ht="12.75" customHeight="1" x14ac:dyDescent="0.3">
      <c r="B893" s="21"/>
    </row>
    <row r="894" spans="2:2" ht="12.75" customHeight="1" x14ac:dyDescent="0.3">
      <c r="B894" s="21"/>
    </row>
    <row r="895" spans="2:2" ht="12.75" customHeight="1" x14ac:dyDescent="0.3">
      <c r="B895" s="21"/>
    </row>
    <row r="896" spans="2:2" ht="12.75" customHeight="1" x14ac:dyDescent="0.3">
      <c r="B896" s="21"/>
    </row>
    <row r="897" spans="2:2" ht="12.75" customHeight="1" x14ac:dyDescent="0.3">
      <c r="B897" s="21"/>
    </row>
    <row r="898" spans="2:2" ht="12.75" customHeight="1" x14ac:dyDescent="0.3">
      <c r="B898" s="21"/>
    </row>
    <row r="899" spans="2:2" ht="12.75" customHeight="1" x14ac:dyDescent="0.3">
      <c r="B899" s="21"/>
    </row>
    <row r="900" spans="2:2" ht="12.75" customHeight="1" x14ac:dyDescent="0.3">
      <c r="B900" s="21"/>
    </row>
    <row r="901" spans="2:2" ht="12.75" customHeight="1" x14ac:dyDescent="0.3">
      <c r="B901" s="21"/>
    </row>
    <row r="902" spans="2:2" ht="12.75" customHeight="1" x14ac:dyDescent="0.3">
      <c r="B902" s="21"/>
    </row>
    <row r="903" spans="2:2" ht="12.75" customHeight="1" x14ac:dyDescent="0.3">
      <c r="B903" s="21"/>
    </row>
    <row r="904" spans="2:2" ht="12.75" customHeight="1" x14ac:dyDescent="0.3">
      <c r="B904" s="21"/>
    </row>
    <row r="905" spans="2:2" ht="12.75" customHeight="1" x14ac:dyDescent="0.3">
      <c r="B905" s="21"/>
    </row>
    <row r="906" spans="2:2" ht="12.75" customHeight="1" x14ac:dyDescent="0.3">
      <c r="B906" s="21"/>
    </row>
    <row r="907" spans="2:2" ht="12.75" customHeight="1" x14ac:dyDescent="0.3">
      <c r="B907" s="21"/>
    </row>
    <row r="908" spans="2:2" ht="12.75" customHeight="1" x14ac:dyDescent="0.3">
      <c r="B908" s="21"/>
    </row>
    <row r="909" spans="2:2" ht="12.75" customHeight="1" x14ac:dyDescent="0.3">
      <c r="B909" s="21"/>
    </row>
    <row r="910" spans="2:2" ht="12.75" customHeight="1" x14ac:dyDescent="0.3">
      <c r="B910" s="21"/>
    </row>
    <row r="911" spans="2:2" ht="12.75" customHeight="1" x14ac:dyDescent="0.3">
      <c r="B911" s="21"/>
    </row>
    <row r="912" spans="2:2" ht="12.75" customHeight="1" x14ac:dyDescent="0.3">
      <c r="B912" s="21"/>
    </row>
    <row r="913" spans="2:2" ht="12.75" customHeight="1" x14ac:dyDescent="0.3">
      <c r="B913" s="21"/>
    </row>
    <row r="914" spans="2:2" ht="12.75" customHeight="1" x14ac:dyDescent="0.3">
      <c r="B914" s="21"/>
    </row>
    <row r="915" spans="2:2" ht="12.75" customHeight="1" x14ac:dyDescent="0.3">
      <c r="B915" s="21"/>
    </row>
    <row r="916" spans="2:2" ht="12.75" customHeight="1" x14ac:dyDescent="0.3">
      <c r="B916" s="21"/>
    </row>
    <row r="917" spans="2:2" ht="12.75" customHeight="1" x14ac:dyDescent="0.3">
      <c r="B917" s="21"/>
    </row>
    <row r="918" spans="2:2" ht="12.75" customHeight="1" x14ac:dyDescent="0.3">
      <c r="B918" s="21"/>
    </row>
    <row r="919" spans="2:2" ht="12.75" customHeight="1" x14ac:dyDescent="0.3">
      <c r="B919" s="21"/>
    </row>
    <row r="920" spans="2:2" ht="12.75" customHeight="1" x14ac:dyDescent="0.3">
      <c r="B920" s="21"/>
    </row>
    <row r="921" spans="2:2" ht="12.75" customHeight="1" x14ac:dyDescent="0.3">
      <c r="B921" s="21"/>
    </row>
    <row r="922" spans="2:2" ht="12.75" customHeight="1" x14ac:dyDescent="0.3">
      <c r="B922" s="21"/>
    </row>
    <row r="923" spans="2:2" ht="12.75" customHeight="1" x14ac:dyDescent="0.3">
      <c r="B923" s="21"/>
    </row>
    <row r="924" spans="2:2" ht="12.75" customHeight="1" x14ac:dyDescent="0.3">
      <c r="B924" s="21"/>
    </row>
    <row r="925" spans="2:2" ht="12.75" customHeight="1" x14ac:dyDescent="0.3">
      <c r="B925" s="21"/>
    </row>
    <row r="926" spans="2:2" ht="12.75" customHeight="1" x14ac:dyDescent="0.3">
      <c r="B926" s="21"/>
    </row>
    <row r="927" spans="2:2" ht="12.75" customHeight="1" x14ac:dyDescent="0.3">
      <c r="B927" s="21"/>
    </row>
    <row r="928" spans="2:2" ht="12.75" customHeight="1" x14ac:dyDescent="0.3">
      <c r="B928" s="21"/>
    </row>
    <row r="929" spans="2:2" ht="12.75" customHeight="1" x14ac:dyDescent="0.3">
      <c r="B929" s="21"/>
    </row>
    <row r="930" spans="2:2" ht="12.75" customHeight="1" x14ac:dyDescent="0.3">
      <c r="B930" s="21"/>
    </row>
    <row r="931" spans="2:2" ht="12.75" customHeight="1" x14ac:dyDescent="0.3">
      <c r="B931" s="21"/>
    </row>
    <row r="932" spans="2:2" ht="12.75" customHeight="1" x14ac:dyDescent="0.3">
      <c r="B932" s="21"/>
    </row>
    <row r="933" spans="2:2" ht="12.75" customHeight="1" x14ac:dyDescent="0.3">
      <c r="B933" s="21"/>
    </row>
    <row r="934" spans="2:2" ht="12.75" customHeight="1" x14ac:dyDescent="0.3">
      <c r="B934" s="21"/>
    </row>
    <row r="935" spans="2:2" ht="12.75" customHeight="1" x14ac:dyDescent="0.3">
      <c r="B935" s="21"/>
    </row>
    <row r="936" spans="2:2" ht="12.75" customHeight="1" x14ac:dyDescent="0.3">
      <c r="B936" s="21"/>
    </row>
    <row r="937" spans="2:2" ht="12.75" customHeight="1" x14ac:dyDescent="0.3">
      <c r="B937" s="21"/>
    </row>
    <row r="938" spans="2:2" ht="12.75" customHeight="1" x14ac:dyDescent="0.3">
      <c r="B938" s="21"/>
    </row>
    <row r="939" spans="2:2" ht="12.75" customHeight="1" x14ac:dyDescent="0.3">
      <c r="B939" s="21"/>
    </row>
    <row r="940" spans="2:2" ht="12.75" customHeight="1" x14ac:dyDescent="0.3">
      <c r="B940" s="21"/>
    </row>
    <row r="941" spans="2:2" ht="12.75" customHeight="1" x14ac:dyDescent="0.3">
      <c r="B941" s="21"/>
    </row>
    <row r="942" spans="2:2" ht="12.75" customHeight="1" x14ac:dyDescent="0.3">
      <c r="B942" s="21"/>
    </row>
    <row r="943" spans="2:2" ht="12.75" customHeight="1" x14ac:dyDescent="0.3">
      <c r="B943" s="21"/>
    </row>
    <row r="944" spans="2:2" ht="12.75" customHeight="1" x14ac:dyDescent="0.3">
      <c r="B944" s="21"/>
    </row>
    <row r="945" spans="2:2" ht="12.75" customHeight="1" x14ac:dyDescent="0.3">
      <c r="B945" s="21"/>
    </row>
    <row r="946" spans="2:2" ht="12.75" customHeight="1" x14ac:dyDescent="0.3">
      <c r="B946" s="21"/>
    </row>
    <row r="947" spans="2:2" ht="12.75" customHeight="1" x14ac:dyDescent="0.3">
      <c r="B947" s="21"/>
    </row>
    <row r="948" spans="2:2" ht="12.75" customHeight="1" x14ac:dyDescent="0.3">
      <c r="B948" s="21"/>
    </row>
    <row r="949" spans="2:2" ht="12.75" customHeight="1" x14ac:dyDescent="0.3">
      <c r="B949" s="21"/>
    </row>
    <row r="950" spans="2:2" ht="12.75" customHeight="1" x14ac:dyDescent="0.3">
      <c r="B950" s="21"/>
    </row>
    <row r="951" spans="2:2" ht="12.75" customHeight="1" x14ac:dyDescent="0.3">
      <c r="B951" s="21"/>
    </row>
    <row r="952" spans="2:2" ht="12.75" customHeight="1" x14ac:dyDescent="0.3">
      <c r="B952" s="21"/>
    </row>
    <row r="953" spans="2:2" ht="12.75" customHeight="1" x14ac:dyDescent="0.3">
      <c r="B953" s="21"/>
    </row>
    <row r="954" spans="2:2" ht="12.75" customHeight="1" x14ac:dyDescent="0.3">
      <c r="B954" s="21"/>
    </row>
    <row r="955" spans="2:2" ht="12.75" customHeight="1" x14ac:dyDescent="0.3">
      <c r="B955" s="21"/>
    </row>
    <row r="956" spans="2:2" ht="12.75" customHeight="1" x14ac:dyDescent="0.3">
      <c r="B956" s="21"/>
    </row>
    <row r="957" spans="2:2" ht="12.75" customHeight="1" x14ac:dyDescent="0.3">
      <c r="B957" s="21"/>
    </row>
    <row r="958" spans="2:2" ht="12.75" customHeight="1" x14ac:dyDescent="0.3">
      <c r="B958" s="21"/>
    </row>
    <row r="959" spans="2:2" ht="12.75" customHeight="1" x14ac:dyDescent="0.3">
      <c r="B959" s="21"/>
    </row>
    <row r="960" spans="2:2" ht="12.75" customHeight="1" x14ac:dyDescent="0.3">
      <c r="B960" s="21"/>
    </row>
    <row r="961" spans="2:2" ht="12.75" customHeight="1" x14ac:dyDescent="0.3">
      <c r="B961" s="21"/>
    </row>
    <row r="962" spans="2:2" ht="12.75" customHeight="1" x14ac:dyDescent="0.3">
      <c r="B962" s="21"/>
    </row>
    <row r="963" spans="2:2" ht="12.75" customHeight="1" x14ac:dyDescent="0.3">
      <c r="B963" s="21"/>
    </row>
    <row r="964" spans="2:2" ht="12.75" customHeight="1" x14ac:dyDescent="0.3">
      <c r="B964" s="21"/>
    </row>
    <row r="965" spans="2:2" ht="12.75" customHeight="1" x14ac:dyDescent="0.3">
      <c r="B965" s="21"/>
    </row>
    <row r="966" spans="2:2" ht="12.75" customHeight="1" x14ac:dyDescent="0.3">
      <c r="B966" s="21"/>
    </row>
    <row r="967" spans="2:2" ht="12.75" customHeight="1" x14ac:dyDescent="0.3">
      <c r="B967" s="21"/>
    </row>
    <row r="968" spans="2:2" ht="12.75" customHeight="1" x14ac:dyDescent="0.3">
      <c r="B968" s="21"/>
    </row>
    <row r="969" spans="2:2" ht="12.75" customHeight="1" x14ac:dyDescent="0.3">
      <c r="B969" s="21"/>
    </row>
    <row r="970" spans="2:2" ht="12.75" customHeight="1" x14ac:dyDescent="0.3">
      <c r="B970" s="21"/>
    </row>
    <row r="971" spans="2:2" ht="12.75" customHeight="1" x14ac:dyDescent="0.3">
      <c r="B971" s="21"/>
    </row>
    <row r="972" spans="2:2" ht="12.75" customHeight="1" x14ac:dyDescent="0.3">
      <c r="B972" s="21"/>
    </row>
    <row r="973" spans="2:2" ht="12.75" customHeight="1" x14ac:dyDescent="0.3">
      <c r="B973" s="21"/>
    </row>
    <row r="974" spans="2:2" ht="12.75" customHeight="1" x14ac:dyDescent="0.3">
      <c r="B974" s="21"/>
    </row>
    <row r="975" spans="2:2" ht="12.75" customHeight="1" x14ac:dyDescent="0.3">
      <c r="B975" s="21"/>
    </row>
    <row r="976" spans="2:2" ht="12.75" customHeight="1" x14ac:dyDescent="0.3">
      <c r="B976" s="21"/>
    </row>
    <row r="977" spans="2:2" ht="12.75" customHeight="1" x14ac:dyDescent="0.3">
      <c r="B977" s="21"/>
    </row>
    <row r="978" spans="2:2" ht="12.75" customHeight="1" x14ac:dyDescent="0.3">
      <c r="B978" s="21"/>
    </row>
    <row r="979" spans="2:2" ht="12.75" customHeight="1" x14ac:dyDescent="0.3">
      <c r="B979" s="21"/>
    </row>
    <row r="980" spans="2:2" ht="12.75" customHeight="1" x14ac:dyDescent="0.3">
      <c r="B980" s="21"/>
    </row>
    <row r="981" spans="2:2" ht="12.75" customHeight="1" x14ac:dyDescent="0.3">
      <c r="B981" s="21"/>
    </row>
    <row r="982" spans="2:2" ht="12.75" customHeight="1" x14ac:dyDescent="0.3">
      <c r="B982" s="21"/>
    </row>
    <row r="983" spans="2:2" ht="12.75" customHeight="1" x14ac:dyDescent="0.3">
      <c r="B983" s="21"/>
    </row>
    <row r="984" spans="2:2" ht="12.75" customHeight="1" x14ac:dyDescent="0.3">
      <c r="B984" s="21"/>
    </row>
    <row r="985" spans="2:2" ht="12.75" customHeight="1" x14ac:dyDescent="0.3">
      <c r="B985" s="21"/>
    </row>
    <row r="986" spans="2:2" ht="12.75" customHeight="1" x14ac:dyDescent="0.3">
      <c r="B986" s="21"/>
    </row>
    <row r="987" spans="2:2" ht="12.75" customHeight="1" x14ac:dyDescent="0.3">
      <c r="B987" s="21"/>
    </row>
    <row r="988" spans="2:2" ht="12.75" customHeight="1" x14ac:dyDescent="0.3">
      <c r="B988" s="21"/>
    </row>
    <row r="989" spans="2:2" ht="12.75" customHeight="1" x14ac:dyDescent="0.3">
      <c r="B989" s="21"/>
    </row>
    <row r="990" spans="2:2" ht="12.75" customHeight="1" x14ac:dyDescent="0.3">
      <c r="B990" s="21"/>
    </row>
    <row r="991" spans="2:2" ht="12.75" customHeight="1" x14ac:dyDescent="0.3">
      <c r="B991" s="21"/>
    </row>
    <row r="992" spans="2:2" ht="12.75" customHeight="1" x14ac:dyDescent="0.3">
      <c r="B992" s="21"/>
    </row>
    <row r="993" spans="2:2" ht="12.75" customHeight="1" x14ac:dyDescent="0.3">
      <c r="B993" s="21"/>
    </row>
    <row r="994" spans="2:2" ht="12.75" customHeight="1" x14ac:dyDescent="0.3">
      <c r="B994" s="21"/>
    </row>
    <row r="995" spans="2:2" ht="12.75" customHeight="1" x14ac:dyDescent="0.3">
      <c r="B995" s="21"/>
    </row>
    <row r="996" spans="2:2" ht="12.75" customHeight="1" x14ac:dyDescent="0.3">
      <c r="B996" s="21"/>
    </row>
    <row r="997" spans="2:2" ht="12.75" customHeight="1" x14ac:dyDescent="0.3">
      <c r="B997" s="21"/>
    </row>
    <row r="998" spans="2:2" ht="12.75" customHeight="1" x14ac:dyDescent="0.3">
      <c r="B998" s="21"/>
    </row>
  </sheetData>
  <dataValidations count="5">
    <dataValidation type="list" allowBlank="1" showErrorMessage="1" sqref="B27" xr:uid="{192B1EE9-56E4-4EC2-B210-04AA5946AF96}">
      <formula1>Stadion_2</formula1>
    </dataValidation>
    <dataValidation type="list" allowBlank="1" showErrorMessage="1" sqref="B15" xr:uid="{F541FF00-209B-43F3-8DD6-D5C51185B47D}">
      <formula1>Pr.oblik</formula1>
    </dataValidation>
    <dataValidation type="list" allowBlank="1" showErrorMessage="1" sqref="B21" xr:uid="{4C8EB19C-7AC5-4C2F-9B0E-7BC4FC61B65C}">
      <formula1>Temelj_fin.izvještaji</formula1>
    </dataValidation>
    <dataValidation type="list" allowBlank="1" showErrorMessage="1" sqref="B29" xr:uid="{99B37444-69BD-4FE3-BE49-46C463AEC847}">
      <formula1>igrači</formula1>
    </dataValidation>
    <dataValidation type="list" allowBlank="1" showErrorMessage="1" sqref="B25" xr:uid="{3B86F7F7-BD19-4AF4-9DEA-7C208A8C7343}">
      <formula1>Stadion_1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B0FC-1DB1-4831-A74C-454A553B0230}">
  <sheetPr>
    <tabColor rgb="FFFFFF00"/>
  </sheetPr>
  <dimension ref="A1:AC1001"/>
  <sheetViews>
    <sheetView workbookViewId="0">
      <pane ySplit="10" topLeftCell="A69" activePane="bottomLeft" state="frozen"/>
      <selection pane="bottomLeft" activeCell="F70" sqref="F70"/>
    </sheetView>
  </sheetViews>
  <sheetFormatPr defaultColWidth="12.54296875" defaultRowHeight="12.5" x14ac:dyDescent="0.25"/>
  <cols>
    <col min="1" max="1" width="2.453125" style="25" customWidth="1"/>
    <col min="2" max="2" width="55.453125" style="25" customWidth="1"/>
    <col min="3" max="3" width="21.81640625" style="25" customWidth="1"/>
    <col min="4" max="4" width="0.54296875" style="25" customWidth="1"/>
    <col min="5" max="11" width="15.453125" style="25" customWidth="1"/>
    <col min="12" max="12" width="0.54296875" style="25" customWidth="1"/>
    <col min="13" max="14" width="15.453125" style="25" customWidth="1"/>
    <col min="15" max="15" width="2" style="25" customWidth="1"/>
    <col min="16" max="29" width="8.453125" style="25" customWidth="1"/>
    <col min="30" max="16384" width="12.54296875" style="25"/>
  </cols>
  <sheetData>
    <row r="1" spans="1:29" ht="12.75" customHeight="1" x14ac:dyDescent="0.3">
      <c r="A1" s="27"/>
      <c r="B1" s="27"/>
      <c r="C1" s="110"/>
      <c r="D1" s="11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12.75" customHeight="1" x14ac:dyDescent="0.3">
      <c r="A2" s="27"/>
      <c r="B2" s="24" t="s">
        <v>30</v>
      </c>
      <c r="C2" s="110"/>
      <c r="D2" s="11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21.75" customHeight="1" x14ac:dyDescent="0.3">
      <c r="A3" s="27"/>
      <c r="B3" s="111" t="str">
        <f>REPT('[3]Informacije o klubu_30.09.24.'!B1,1)</f>
        <v/>
      </c>
      <c r="C3" s="110"/>
      <c r="D3" s="11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12.75" customHeight="1" x14ac:dyDescent="0.3">
      <c r="A4" s="27"/>
      <c r="B4" s="27"/>
      <c r="C4" s="110"/>
      <c r="D4" s="110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21" customHeight="1" x14ac:dyDescent="0.45">
      <c r="A5" s="27"/>
      <c r="B5" s="29" t="s">
        <v>31</v>
      </c>
      <c r="C5" s="110"/>
      <c r="D5" s="11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2.75" customHeight="1" x14ac:dyDescent="0.3">
      <c r="A6" s="27"/>
      <c r="B6" s="27" t="s">
        <v>32</v>
      </c>
      <c r="C6" s="110"/>
      <c r="D6" s="110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12.75" customHeight="1" x14ac:dyDescent="0.3">
      <c r="A7" s="27"/>
      <c r="B7" s="112" t="s">
        <v>33</v>
      </c>
      <c r="C7" s="110"/>
      <c r="D7" s="11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2.75" customHeight="1" thickBot="1" x14ac:dyDescent="0.35">
      <c r="A8" s="27"/>
      <c r="B8" s="113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45.75" customHeight="1" thickBot="1" x14ac:dyDescent="0.35">
      <c r="A9" s="114"/>
      <c r="B9" s="376" t="s">
        <v>34</v>
      </c>
      <c r="C9" s="394" t="s">
        <v>287</v>
      </c>
      <c r="D9" s="115"/>
      <c r="E9" s="396" t="s">
        <v>36</v>
      </c>
      <c r="F9" s="397"/>
      <c r="G9" s="397"/>
      <c r="H9" s="397"/>
      <c r="I9" s="397"/>
      <c r="J9" s="397"/>
      <c r="K9" s="398"/>
      <c r="L9" s="116"/>
      <c r="M9" s="399" t="s">
        <v>37</v>
      </c>
      <c r="N9" s="398"/>
      <c r="O9" s="32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51.75" customHeight="1" thickBot="1" x14ac:dyDescent="0.35">
      <c r="A10" s="169"/>
      <c r="B10" s="336"/>
      <c r="C10" s="395"/>
      <c r="D10" s="256"/>
      <c r="E10" s="316" t="s">
        <v>38</v>
      </c>
      <c r="F10" s="257" t="s">
        <v>288</v>
      </c>
      <c r="G10" s="316" t="s">
        <v>39</v>
      </c>
      <c r="H10" s="257" t="s">
        <v>289</v>
      </c>
      <c r="I10" s="257" t="s">
        <v>40</v>
      </c>
      <c r="J10" s="257" t="s">
        <v>320</v>
      </c>
      <c r="K10" s="258" t="s">
        <v>41</v>
      </c>
      <c r="L10" s="32"/>
      <c r="M10" s="257" t="s">
        <v>42</v>
      </c>
      <c r="N10" s="257" t="s">
        <v>43</v>
      </c>
      <c r="O10" s="32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2.75" customHeight="1" x14ac:dyDescent="0.3">
      <c r="A11" s="340" t="s">
        <v>44</v>
      </c>
      <c r="B11" s="336"/>
      <c r="C11" s="298"/>
      <c r="D11" s="341"/>
      <c r="E11" s="300"/>
      <c r="F11" s="158"/>
      <c r="G11" s="300"/>
      <c r="H11" s="158"/>
      <c r="I11" s="158"/>
      <c r="J11" s="158"/>
      <c r="K11" s="158"/>
      <c r="L11" s="27"/>
      <c r="M11" s="158"/>
      <c r="N11" s="15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2.75" customHeight="1" x14ac:dyDescent="0.3">
      <c r="A12" s="169"/>
      <c r="B12" s="118" t="s">
        <v>45</v>
      </c>
      <c r="C12" s="298">
        <f>'Plan bilanca'!C12</f>
        <v>0</v>
      </c>
      <c r="D12" s="336"/>
      <c r="E12" s="298">
        <f>'Plan bilanca'!E12</f>
        <v>0</v>
      </c>
      <c r="F12" s="159"/>
      <c r="G12" s="298">
        <f>'Plan bilanca'!F12</f>
        <v>0</v>
      </c>
      <c r="H12" s="159"/>
      <c r="I12" s="159">
        <f>'Plan bilanca'!G12</f>
        <v>0</v>
      </c>
      <c r="J12" s="159"/>
      <c r="K12" s="159">
        <f>'Plan bilanca'!H12</f>
        <v>0</v>
      </c>
      <c r="L12" s="27"/>
      <c r="M12" s="159">
        <f>'Plan bilanca'!J12</f>
        <v>0</v>
      </c>
      <c r="N12" s="159">
        <f>'Plan bilanca'!K12</f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2.75" customHeight="1" x14ac:dyDescent="0.3">
      <c r="A13" s="169"/>
      <c r="B13" s="118" t="s">
        <v>46</v>
      </c>
      <c r="C13" s="298">
        <f>'Plan bilanca'!C13</f>
        <v>0</v>
      </c>
      <c r="D13" s="336"/>
      <c r="E13" s="298">
        <f>'Plan bilanca'!E13</f>
        <v>0</v>
      </c>
      <c r="F13" s="159"/>
      <c r="G13" s="298">
        <f>'Plan bilanca'!F13</f>
        <v>0</v>
      </c>
      <c r="H13" s="159"/>
      <c r="I13" s="159">
        <f>'Plan bilanca'!G13</f>
        <v>0</v>
      </c>
      <c r="J13" s="159"/>
      <c r="K13" s="159">
        <f>'Plan bilanca'!H13</f>
        <v>0</v>
      </c>
      <c r="L13" s="27"/>
      <c r="M13" s="159">
        <f>'Plan bilanca'!J13</f>
        <v>0</v>
      </c>
      <c r="N13" s="159">
        <f>'Plan bilanca'!K13</f>
        <v>0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" customHeight="1" x14ac:dyDescent="0.3">
      <c r="A14" s="169"/>
      <c r="B14" s="118" t="s">
        <v>47</v>
      </c>
      <c r="C14" s="298">
        <f>'Plan bilanca'!C14</f>
        <v>0</v>
      </c>
      <c r="D14" s="336"/>
      <c r="E14" s="298">
        <f>'Plan bilanca'!E14</f>
        <v>0</v>
      </c>
      <c r="F14" s="159"/>
      <c r="G14" s="298">
        <f>'Plan bilanca'!F14</f>
        <v>0</v>
      </c>
      <c r="H14" s="159"/>
      <c r="I14" s="159">
        <f>'Plan bilanca'!G14</f>
        <v>0</v>
      </c>
      <c r="J14" s="159"/>
      <c r="K14" s="159">
        <f>'Plan bilanca'!H14</f>
        <v>0</v>
      </c>
      <c r="L14" s="27"/>
      <c r="M14" s="159">
        <f>'Plan bilanca'!J14</f>
        <v>0</v>
      </c>
      <c r="N14" s="159">
        <f>'Plan bilanca'!K14</f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2.75" customHeight="1" x14ac:dyDescent="0.3">
      <c r="A15" s="169"/>
      <c r="B15" s="118" t="s">
        <v>48</v>
      </c>
      <c r="C15" s="298">
        <f>'Plan bilanca'!C15</f>
        <v>0</v>
      </c>
      <c r="D15" s="336"/>
      <c r="E15" s="298">
        <f>'Plan bilanca'!E15</f>
        <v>0</v>
      </c>
      <c r="F15" s="159"/>
      <c r="G15" s="298">
        <f>'Plan bilanca'!F15</f>
        <v>0</v>
      </c>
      <c r="H15" s="159"/>
      <c r="I15" s="159">
        <f>'Plan bilanca'!G15</f>
        <v>0</v>
      </c>
      <c r="J15" s="159"/>
      <c r="K15" s="159">
        <f>'Plan bilanca'!H15</f>
        <v>0</v>
      </c>
      <c r="L15" s="27"/>
      <c r="M15" s="159">
        <f>'Plan bilanca'!J15</f>
        <v>0</v>
      </c>
      <c r="N15" s="159">
        <f>'Plan bilanca'!K15</f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2.75" customHeight="1" x14ac:dyDescent="0.3">
      <c r="A16" s="169"/>
      <c r="B16" s="118" t="s">
        <v>49</v>
      </c>
      <c r="C16" s="298">
        <f>'Plan bilanca'!C16</f>
        <v>0</v>
      </c>
      <c r="D16" s="336"/>
      <c r="E16" s="298">
        <f>'Plan bilanca'!E16</f>
        <v>0</v>
      </c>
      <c r="F16" s="159"/>
      <c r="G16" s="298">
        <f>'Plan bilanca'!F16</f>
        <v>0</v>
      </c>
      <c r="H16" s="159"/>
      <c r="I16" s="159">
        <f>'Plan bilanca'!G16</f>
        <v>0</v>
      </c>
      <c r="J16" s="159"/>
      <c r="K16" s="159">
        <f>'Plan bilanca'!H16</f>
        <v>0</v>
      </c>
      <c r="L16" s="27"/>
      <c r="M16" s="159">
        <f>'Plan bilanca'!J16</f>
        <v>0</v>
      </c>
      <c r="N16" s="159">
        <f>'Plan bilanca'!K16</f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2.75" customHeight="1" x14ac:dyDescent="0.3">
      <c r="A17" s="169"/>
      <c r="B17" s="118" t="s">
        <v>50</v>
      </c>
      <c r="C17" s="298">
        <f>'Plan bilanca'!C17</f>
        <v>0</v>
      </c>
      <c r="D17" s="336"/>
      <c r="E17" s="298">
        <f>'Plan bilanca'!E17</f>
        <v>0</v>
      </c>
      <c r="F17" s="159"/>
      <c r="G17" s="298">
        <f>'Plan bilanca'!F17</f>
        <v>0</v>
      </c>
      <c r="H17" s="159"/>
      <c r="I17" s="159">
        <f>'Plan bilanca'!G17</f>
        <v>0</v>
      </c>
      <c r="J17" s="159"/>
      <c r="K17" s="159">
        <f>'Plan bilanca'!H17</f>
        <v>0</v>
      </c>
      <c r="L17" s="27"/>
      <c r="M17" s="159">
        <f>'Plan bilanca'!J17</f>
        <v>0</v>
      </c>
      <c r="N17" s="159">
        <f>'Plan bilanca'!K17</f>
        <v>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2.75" customHeight="1" x14ac:dyDescent="0.3">
      <c r="A18" s="169"/>
      <c r="B18" s="118" t="s">
        <v>51</v>
      </c>
      <c r="C18" s="298">
        <f>'Plan bilanca'!C18</f>
        <v>0</v>
      </c>
      <c r="D18" s="336"/>
      <c r="E18" s="298">
        <f>'Plan bilanca'!E18</f>
        <v>0</v>
      </c>
      <c r="F18" s="160"/>
      <c r="G18" s="298">
        <f>'Plan bilanca'!F18</f>
        <v>0</v>
      </c>
      <c r="H18" s="160"/>
      <c r="I18" s="159">
        <f>'Plan bilanca'!G18</f>
        <v>0</v>
      </c>
      <c r="J18" s="160"/>
      <c r="K18" s="159">
        <f>'Plan bilanca'!H18</f>
        <v>0</v>
      </c>
      <c r="L18" s="27"/>
      <c r="M18" s="159">
        <f>'Plan bilanca'!J18</f>
        <v>0</v>
      </c>
      <c r="N18" s="159">
        <f>'Plan bilanca'!K18</f>
        <v>0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2.75" customHeight="1" x14ac:dyDescent="0.3">
      <c r="A19" s="340" t="s">
        <v>52</v>
      </c>
      <c r="B19" s="336"/>
      <c r="C19" s="299">
        <f>SUM(C12:C18)</f>
        <v>0</v>
      </c>
      <c r="D19" s="120"/>
      <c r="E19" s="299">
        <f t="shared" ref="E19:K19" si="0">SUM(E12:E18)</f>
        <v>0</v>
      </c>
      <c r="F19" s="119">
        <f>SUM(F12:F18)</f>
        <v>0</v>
      </c>
      <c r="G19" s="299">
        <f t="shared" si="0"/>
        <v>0</v>
      </c>
      <c r="H19" s="119">
        <f t="shared" si="0"/>
        <v>0</v>
      </c>
      <c r="I19" s="119">
        <f t="shared" si="0"/>
        <v>0</v>
      </c>
      <c r="J19" s="119">
        <f t="shared" si="0"/>
        <v>0</v>
      </c>
      <c r="K19" s="119">
        <f t="shared" si="0"/>
        <v>0</v>
      </c>
      <c r="L19" s="27"/>
      <c r="M19" s="119">
        <f t="shared" ref="M19:N19" si="1">SUM(M12:M18)</f>
        <v>0</v>
      </c>
      <c r="N19" s="119">
        <f t="shared" si="1"/>
        <v>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2.75" customHeight="1" x14ac:dyDescent="0.3">
      <c r="A20" s="169"/>
      <c r="B20" s="121"/>
      <c r="C20" s="300"/>
      <c r="D20" s="117"/>
      <c r="E20" s="300"/>
      <c r="F20" s="158"/>
      <c r="G20" s="300"/>
      <c r="H20" s="158"/>
      <c r="I20" s="158"/>
      <c r="J20" s="158"/>
      <c r="K20" s="158"/>
      <c r="L20" s="27"/>
      <c r="M20" s="158"/>
      <c r="N20" s="15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2.75" customHeight="1" x14ac:dyDescent="0.3">
      <c r="A21" s="340" t="s">
        <v>53</v>
      </c>
      <c r="B21" s="336"/>
      <c r="C21" s="298"/>
      <c r="D21" s="341"/>
      <c r="E21" s="298"/>
      <c r="F21" s="159"/>
      <c r="G21" s="298"/>
      <c r="H21" s="159"/>
      <c r="I21" s="159"/>
      <c r="J21" s="159"/>
      <c r="K21" s="159"/>
      <c r="L21" s="27"/>
      <c r="M21" s="159"/>
      <c r="N21" s="159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2.75" customHeight="1" x14ac:dyDescent="0.3">
      <c r="A22" s="169"/>
      <c r="B22" s="122" t="s">
        <v>54</v>
      </c>
      <c r="C22" s="298">
        <f>'Plan bilanca'!C22</f>
        <v>0</v>
      </c>
      <c r="D22" s="336"/>
      <c r="E22" s="298">
        <f>'Plan bilanca'!E22</f>
        <v>0</v>
      </c>
      <c r="F22" s="159"/>
      <c r="G22" s="298">
        <f>'Plan bilanca'!F22</f>
        <v>0</v>
      </c>
      <c r="H22" s="159"/>
      <c r="I22" s="159">
        <f>'Plan bilanca'!G22</f>
        <v>0</v>
      </c>
      <c r="J22" s="159"/>
      <c r="K22" s="159">
        <f>'Plan bilanca'!H22</f>
        <v>0</v>
      </c>
      <c r="L22" s="27"/>
      <c r="M22" s="159">
        <f>'Plan bilanca'!J22</f>
        <v>0</v>
      </c>
      <c r="N22" s="159">
        <f>'Plan bilanca'!K22</f>
        <v>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2.75" customHeight="1" x14ac:dyDescent="0.3">
      <c r="A23" s="169"/>
      <c r="B23" s="123" t="s">
        <v>55</v>
      </c>
      <c r="C23" s="298">
        <f>'Plan bilanca'!C23</f>
        <v>0</v>
      </c>
      <c r="D23" s="336"/>
      <c r="E23" s="298">
        <f>'Plan bilanca'!E23</f>
        <v>0</v>
      </c>
      <c r="F23" s="159"/>
      <c r="G23" s="298">
        <f>'Plan bilanca'!F23</f>
        <v>0</v>
      </c>
      <c r="H23" s="159"/>
      <c r="I23" s="159">
        <f>'Plan bilanca'!G23</f>
        <v>0</v>
      </c>
      <c r="J23" s="159"/>
      <c r="K23" s="159">
        <f>'Plan bilanca'!H23</f>
        <v>0</v>
      </c>
      <c r="L23" s="27"/>
      <c r="M23" s="159">
        <f>'Plan bilanca'!J23</f>
        <v>0</v>
      </c>
      <c r="N23" s="159">
        <f>'Plan bilanca'!K23</f>
        <v>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2.75" customHeight="1" x14ac:dyDescent="0.3">
      <c r="A24" s="169"/>
      <c r="B24" s="123" t="s">
        <v>56</v>
      </c>
      <c r="C24" s="298">
        <f>'Plan bilanca'!C24</f>
        <v>0</v>
      </c>
      <c r="D24" s="336"/>
      <c r="E24" s="298">
        <f>'Plan bilanca'!E24</f>
        <v>0</v>
      </c>
      <c r="F24" s="159"/>
      <c r="G24" s="298">
        <f>'Plan bilanca'!F24</f>
        <v>0</v>
      </c>
      <c r="H24" s="159"/>
      <c r="I24" s="159">
        <f>'Plan bilanca'!G24</f>
        <v>0</v>
      </c>
      <c r="J24" s="159"/>
      <c r="K24" s="159">
        <f>'Plan bilanca'!H24</f>
        <v>0</v>
      </c>
      <c r="L24" s="27"/>
      <c r="M24" s="159">
        <f>'Plan bilanca'!J24</f>
        <v>0</v>
      </c>
      <c r="N24" s="159">
        <f>'Plan bilanca'!K24</f>
        <v>0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2.75" customHeight="1" x14ac:dyDescent="0.3">
      <c r="A25" s="169"/>
      <c r="B25" s="123" t="s">
        <v>57</v>
      </c>
      <c r="C25" s="298">
        <f>'Plan bilanca'!C25</f>
        <v>0</v>
      </c>
      <c r="D25" s="336"/>
      <c r="E25" s="298">
        <f>'Plan bilanca'!E25</f>
        <v>0</v>
      </c>
      <c r="F25" s="159"/>
      <c r="G25" s="298">
        <f>'Plan bilanca'!F25</f>
        <v>0</v>
      </c>
      <c r="H25" s="159"/>
      <c r="I25" s="159">
        <f>'Plan bilanca'!G25</f>
        <v>0</v>
      </c>
      <c r="J25" s="159"/>
      <c r="K25" s="159">
        <f>'Plan bilanca'!H25</f>
        <v>0</v>
      </c>
      <c r="L25" s="27"/>
      <c r="M25" s="159">
        <f>'Plan bilanca'!J25</f>
        <v>0</v>
      </c>
      <c r="N25" s="159">
        <f>'Plan bilanca'!K25</f>
        <v>0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" customHeight="1" x14ac:dyDescent="0.3">
      <c r="A26" s="169"/>
      <c r="B26" s="123" t="s">
        <v>47</v>
      </c>
      <c r="C26" s="298">
        <f>'Plan bilanca'!C26</f>
        <v>0</v>
      </c>
      <c r="D26" s="336"/>
      <c r="E26" s="298">
        <f>'Plan bilanca'!E26</f>
        <v>0</v>
      </c>
      <c r="F26" s="159"/>
      <c r="G26" s="298">
        <f>'Plan bilanca'!F26</f>
        <v>0</v>
      </c>
      <c r="H26" s="159"/>
      <c r="I26" s="159">
        <f>'Plan bilanca'!G26</f>
        <v>0</v>
      </c>
      <c r="J26" s="159"/>
      <c r="K26" s="159">
        <f>'Plan bilanca'!H26</f>
        <v>0</v>
      </c>
      <c r="L26" s="27"/>
      <c r="M26" s="159">
        <f>'Plan bilanca'!J26</f>
        <v>0</v>
      </c>
      <c r="N26" s="159">
        <f>'Plan bilanca'!K26</f>
        <v>0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2.75" customHeight="1" x14ac:dyDescent="0.3">
      <c r="A27" s="169"/>
      <c r="B27" s="123" t="s">
        <v>49</v>
      </c>
      <c r="C27" s="298">
        <f>'Plan bilanca'!C27</f>
        <v>0</v>
      </c>
      <c r="D27" s="336"/>
      <c r="E27" s="298">
        <f>'Plan bilanca'!E27</f>
        <v>0</v>
      </c>
      <c r="F27" s="159"/>
      <c r="G27" s="298">
        <f>'Plan bilanca'!F27</f>
        <v>0</v>
      </c>
      <c r="H27" s="159"/>
      <c r="I27" s="159">
        <f>'Plan bilanca'!G27</f>
        <v>0</v>
      </c>
      <c r="J27" s="159"/>
      <c r="K27" s="159">
        <f>'Plan bilanca'!H27</f>
        <v>0</v>
      </c>
      <c r="L27" s="27"/>
      <c r="M27" s="159">
        <f>'Plan bilanca'!J27</f>
        <v>0</v>
      </c>
      <c r="N27" s="159">
        <f>'Plan bilanca'!K27</f>
        <v>0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2.75" customHeight="1" x14ac:dyDescent="0.3">
      <c r="A28" s="169"/>
      <c r="B28" s="123" t="s">
        <v>58</v>
      </c>
      <c r="C28" s="298">
        <f>'Plan bilanca'!C28</f>
        <v>0</v>
      </c>
      <c r="D28" s="336"/>
      <c r="E28" s="298">
        <f>'Plan bilanca'!E28</f>
        <v>0</v>
      </c>
      <c r="F28" s="159"/>
      <c r="G28" s="298">
        <f>'Plan bilanca'!F28</f>
        <v>0</v>
      </c>
      <c r="H28" s="159"/>
      <c r="I28" s="159">
        <f>'Plan bilanca'!G28</f>
        <v>0</v>
      </c>
      <c r="J28" s="159"/>
      <c r="K28" s="159">
        <f>'Plan bilanca'!H28</f>
        <v>0</v>
      </c>
      <c r="L28" s="27"/>
      <c r="M28" s="159">
        <f>'Plan bilanca'!J28</f>
        <v>0</v>
      </c>
      <c r="N28" s="159">
        <f>'Plan bilanca'!K28</f>
        <v>0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2.75" customHeight="1" x14ac:dyDescent="0.3">
      <c r="A29" s="169"/>
      <c r="B29" s="123" t="s">
        <v>59</v>
      </c>
      <c r="C29" s="298">
        <f>'Plan bilanca'!C29</f>
        <v>0</v>
      </c>
      <c r="D29" s="117"/>
      <c r="E29" s="298">
        <f>'Plan bilanca'!E29</f>
        <v>0</v>
      </c>
      <c r="F29" s="160"/>
      <c r="G29" s="298">
        <f>'Plan bilanca'!F29</f>
        <v>0</v>
      </c>
      <c r="H29" s="160"/>
      <c r="I29" s="159">
        <f>'Plan bilanca'!G29</f>
        <v>0</v>
      </c>
      <c r="J29" s="160"/>
      <c r="K29" s="159">
        <f>'Plan bilanca'!H29</f>
        <v>0</v>
      </c>
      <c r="L29" s="27"/>
      <c r="M29" s="159">
        <f>'Plan bilanca'!J29</f>
        <v>0</v>
      </c>
      <c r="N29" s="159">
        <f>'Plan bilanca'!K29</f>
        <v>0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2.75" customHeight="1" x14ac:dyDescent="0.3">
      <c r="A30" s="340" t="s">
        <v>60</v>
      </c>
      <c r="B30" s="336"/>
      <c r="C30" s="299">
        <f>SUM(C22:C29)</f>
        <v>0</v>
      </c>
      <c r="D30" s="120"/>
      <c r="E30" s="299">
        <f t="shared" ref="E30:K30" si="2">SUM(E22:E29)</f>
        <v>0</v>
      </c>
      <c r="F30" s="119">
        <f t="shared" si="2"/>
        <v>0</v>
      </c>
      <c r="G30" s="299">
        <f t="shared" si="2"/>
        <v>0</v>
      </c>
      <c r="H30" s="119">
        <f t="shared" si="2"/>
        <v>0</v>
      </c>
      <c r="I30" s="119">
        <f t="shared" si="2"/>
        <v>0</v>
      </c>
      <c r="J30" s="119">
        <f t="shared" si="2"/>
        <v>0</v>
      </c>
      <c r="K30" s="119">
        <f t="shared" si="2"/>
        <v>0</v>
      </c>
      <c r="L30" s="27"/>
      <c r="M30" s="119">
        <f t="shared" ref="M30:N30" si="3">SUM(M22:M29)</f>
        <v>0</v>
      </c>
      <c r="N30" s="119">
        <f t="shared" si="3"/>
        <v>0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2.75" customHeight="1" x14ac:dyDescent="0.3">
      <c r="A31" s="169"/>
      <c r="B31" s="121"/>
      <c r="C31" s="301"/>
      <c r="D31" s="117"/>
      <c r="E31" s="301"/>
      <c r="F31" s="124"/>
      <c r="G31" s="301"/>
      <c r="H31" s="124"/>
      <c r="I31" s="124"/>
      <c r="J31" s="124"/>
      <c r="K31" s="124"/>
      <c r="L31" s="27"/>
      <c r="M31" s="124"/>
      <c r="N31" s="124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2.75" customHeight="1" x14ac:dyDescent="0.3">
      <c r="A32" s="340" t="s">
        <v>61</v>
      </c>
      <c r="B32" s="336"/>
      <c r="C32" s="299">
        <f>SUM(C19,C30)</f>
        <v>0</v>
      </c>
      <c r="D32" s="120"/>
      <c r="E32" s="299">
        <f t="shared" ref="E32:K32" si="4">SUM(E19,E30)</f>
        <v>0</v>
      </c>
      <c r="F32" s="119">
        <f t="shared" si="4"/>
        <v>0</v>
      </c>
      <c r="G32" s="299">
        <f t="shared" si="4"/>
        <v>0</v>
      </c>
      <c r="H32" s="119">
        <f t="shared" si="4"/>
        <v>0</v>
      </c>
      <c r="I32" s="119">
        <f t="shared" si="4"/>
        <v>0</v>
      </c>
      <c r="J32" s="119">
        <f t="shared" si="4"/>
        <v>0</v>
      </c>
      <c r="K32" s="119">
        <f t="shared" si="4"/>
        <v>0</v>
      </c>
      <c r="L32" s="27"/>
      <c r="M32" s="119">
        <f t="shared" ref="M32:N32" si="5">SUM(M19,M30)</f>
        <v>0</v>
      </c>
      <c r="N32" s="119">
        <f t="shared" si="5"/>
        <v>0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2.75" customHeight="1" x14ac:dyDescent="0.3">
      <c r="A33" s="169"/>
      <c r="B33" s="125"/>
      <c r="C33" s="300"/>
      <c r="D33" s="117"/>
      <c r="E33" s="300"/>
      <c r="F33" s="158"/>
      <c r="G33" s="300"/>
      <c r="H33" s="158"/>
      <c r="I33" s="158"/>
      <c r="J33" s="158"/>
      <c r="K33" s="158"/>
      <c r="L33" s="27"/>
      <c r="M33" s="158"/>
      <c r="N33" s="15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2.75" customHeight="1" x14ac:dyDescent="0.3">
      <c r="A34" s="340" t="s">
        <v>62</v>
      </c>
      <c r="B34" s="336"/>
      <c r="C34" s="298"/>
      <c r="D34" s="341"/>
      <c r="E34" s="298"/>
      <c r="F34" s="159"/>
      <c r="G34" s="298"/>
      <c r="H34" s="159"/>
      <c r="I34" s="159"/>
      <c r="J34" s="159"/>
      <c r="K34" s="159"/>
      <c r="L34" s="27"/>
      <c r="M34" s="159"/>
      <c r="N34" s="159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2.75" customHeight="1" x14ac:dyDescent="0.3">
      <c r="A35" s="169"/>
      <c r="B35" s="123" t="s">
        <v>63</v>
      </c>
      <c r="C35" s="298">
        <f>'Plan bilanca'!C35</f>
        <v>0</v>
      </c>
      <c r="D35" s="336"/>
      <c r="E35" s="298">
        <f>'Plan bilanca'!E35</f>
        <v>0</v>
      </c>
      <c r="F35" s="159"/>
      <c r="G35" s="298">
        <f>'Plan bilanca'!F35</f>
        <v>0</v>
      </c>
      <c r="H35" s="159"/>
      <c r="I35" s="159">
        <f>'Plan bilanca'!G35</f>
        <v>0</v>
      </c>
      <c r="J35" s="159"/>
      <c r="K35" s="159">
        <f>'Plan bilanca'!H35</f>
        <v>0</v>
      </c>
      <c r="L35" s="27"/>
      <c r="M35" s="159">
        <f>'Plan bilanca'!J35</f>
        <v>0</v>
      </c>
      <c r="N35" s="159">
        <f>'Plan bilanca'!K35</f>
        <v>0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2.75" customHeight="1" x14ac:dyDescent="0.3">
      <c r="A36" s="169"/>
      <c r="B36" s="123" t="s">
        <v>64</v>
      </c>
      <c r="C36" s="298">
        <f>'Plan bilanca'!C36</f>
        <v>0</v>
      </c>
      <c r="D36" s="336"/>
      <c r="E36" s="298">
        <f>'Plan bilanca'!E36</f>
        <v>0</v>
      </c>
      <c r="F36" s="159"/>
      <c r="G36" s="298">
        <f>'Plan bilanca'!F36</f>
        <v>0</v>
      </c>
      <c r="H36" s="159"/>
      <c r="I36" s="159">
        <f>'Plan bilanca'!G36</f>
        <v>0</v>
      </c>
      <c r="J36" s="159"/>
      <c r="K36" s="159">
        <f>'Plan bilanca'!H36</f>
        <v>0</v>
      </c>
      <c r="L36" s="27"/>
      <c r="M36" s="159">
        <f>'Plan bilanca'!J36</f>
        <v>0</v>
      </c>
      <c r="N36" s="159">
        <f>'Plan bilanca'!K36</f>
        <v>0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" customHeight="1" x14ac:dyDescent="0.3">
      <c r="A37" s="169"/>
      <c r="B37" s="123" t="s">
        <v>65</v>
      </c>
      <c r="C37" s="298">
        <f>'Plan bilanca'!C37</f>
        <v>0</v>
      </c>
      <c r="D37" s="336"/>
      <c r="E37" s="298">
        <f>'Plan bilanca'!E37</f>
        <v>0</v>
      </c>
      <c r="F37" s="159"/>
      <c r="G37" s="298">
        <f>'Plan bilanca'!F37</f>
        <v>0</v>
      </c>
      <c r="H37" s="159"/>
      <c r="I37" s="159">
        <f>'Plan bilanca'!G37</f>
        <v>0</v>
      </c>
      <c r="J37" s="159"/>
      <c r="K37" s="159">
        <f>'Plan bilanca'!H37</f>
        <v>0</v>
      </c>
      <c r="L37" s="27"/>
      <c r="M37" s="159">
        <f>'Plan bilanca'!J37</f>
        <v>0</v>
      </c>
      <c r="N37" s="159">
        <f>'Plan bilanca'!K37</f>
        <v>0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2.75" customHeight="1" x14ac:dyDescent="0.3">
      <c r="A38" s="169"/>
      <c r="B38" s="123" t="s">
        <v>66</v>
      </c>
      <c r="C38" s="298">
        <f>'Plan bilanca'!C38</f>
        <v>0</v>
      </c>
      <c r="D38" s="336"/>
      <c r="E38" s="298">
        <f>'Plan bilanca'!E38</f>
        <v>0</v>
      </c>
      <c r="F38" s="159"/>
      <c r="G38" s="298">
        <f>'Plan bilanca'!F38</f>
        <v>0</v>
      </c>
      <c r="H38" s="159"/>
      <c r="I38" s="159">
        <f>'Plan bilanca'!G38</f>
        <v>0</v>
      </c>
      <c r="J38" s="159"/>
      <c r="K38" s="159">
        <f>'Plan bilanca'!H38</f>
        <v>0</v>
      </c>
      <c r="L38" s="27"/>
      <c r="M38" s="159">
        <f>'Plan bilanca'!J38</f>
        <v>0</v>
      </c>
      <c r="N38" s="159">
        <f>'Plan bilanca'!K38</f>
        <v>0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2.75" customHeight="1" x14ac:dyDescent="0.3">
      <c r="A39" s="169"/>
      <c r="B39" s="123" t="s">
        <v>67</v>
      </c>
      <c r="C39" s="298">
        <f>'Plan bilanca'!C39</f>
        <v>0</v>
      </c>
      <c r="D39" s="336"/>
      <c r="E39" s="298">
        <f>'Plan bilanca'!E39</f>
        <v>0</v>
      </c>
      <c r="F39" s="159"/>
      <c r="G39" s="298">
        <f>'Plan bilanca'!F39</f>
        <v>0</v>
      </c>
      <c r="H39" s="159"/>
      <c r="I39" s="159">
        <f>'Plan bilanca'!G39</f>
        <v>0</v>
      </c>
      <c r="J39" s="159"/>
      <c r="K39" s="159">
        <f>'Plan bilanca'!H39</f>
        <v>0</v>
      </c>
      <c r="L39" s="27"/>
      <c r="M39" s="159">
        <f>'Plan bilanca'!J39</f>
        <v>0</v>
      </c>
      <c r="N39" s="159">
        <f>'Plan bilanca'!K39</f>
        <v>0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2.75" customHeight="1" x14ac:dyDescent="0.3">
      <c r="A40" s="169"/>
      <c r="B40" s="123" t="s">
        <v>68</v>
      </c>
      <c r="C40" s="298">
        <f>'Plan bilanca'!C40</f>
        <v>0</v>
      </c>
      <c r="D40" s="336"/>
      <c r="E40" s="298">
        <f>'Plan bilanca'!E40</f>
        <v>0</v>
      </c>
      <c r="F40" s="159"/>
      <c r="G40" s="298">
        <f>'Plan bilanca'!F40</f>
        <v>0</v>
      </c>
      <c r="H40" s="159"/>
      <c r="I40" s="159">
        <f>'Plan bilanca'!G40</f>
        <v>0</v>
      </c>
      <c r="J40" s="159"/>
      <c r="K40" s="159">
        <f>'Plan bilanca'!H40</f>
        <v>0</v>
      </c>
      <c r="L40" s="27"/>
      <c r="M40" s="159">
        <f>'Plan bilanca'!J40</f>
        <v>0</v>
      </c>
      <c r="N40" s="159">
        <f>'Plan bilanca'!K40</f>
        <v>0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2.75" customHeight="1" x14ac:dyDescent="0.3">
      <c r="A41" s="169"/>
      <c r="B41" s="123" t="s">
        <v>69</v>
      </c>
      <c r="C41" s="298">
        <f>'Plan bilanca'!C41</f>
        <v>0</v>
      </c>
      <c r="D41" s="336"/>
      <c r="E41" s="298">
        <f>'Plan bilanca'!E41</f>
        <v>0</v>
      </c>
      <c r="F41" s="159"/>
      <c r="G41" s="298">
        <f>'Plan bilanca'!F41</f>
        <v>0</v>
      </c>
      <c r="H41" s="159"/>
      <c r="I41" s="159">
        <f>'Plan bilanca'!G41</f>
        <v>0</v>
      </c>
      <c r="J41" s="159"/>
      <c r="K41" s="159">
        <f>'Plan bilanca'!H41</f>
        <v>0</v>
      </c>
      <c r="L41" s="27"/>
      <c r="M41" s="159">
        <f>'Plan bilanca'!J41</f>
        <v>0</v>
      </c>
      <c r="N41" s="159">
        <f>'Plan bilanca'!K41</f>
        <v>0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2.75" customHeight="1" x14ac:dyDescent="0.3">
      <c r="A42" s="169"/>
      <c r="B42" s="123" t="s">
        <v>70</v>
      </c>
      <c r="C42" s="298">
        <f>'Plan bilanca'!C42</f>
        <v>0</v>
      </c>
      <c r="D42" s="336"/>
      <c r="E42" s="298">
        <f>'Plan bilanca'!E42</f>
        <v>0</v>
      </c>
      <c r="F42" s="159"/>
      <c r="G42" s="298">
        <f>'Plan bilanca'!F42</f>
        <v>0</v>
      </c>
      <c r="H42" s="159"/>
      <c r="I42" s="159">
        <f>'Plan bilanca'!G42</f>
        <v>0</v>
      </c>
      <c r="J42" s="159"/>
      <c r="K42" s="159">
        <f>'Plan bilanca'!H42</f>
        <v>0</v>
      </c>
      <c r="L42" s="27"/>
      <c r="M42" s="159">
        <f>'Plan bilanca'!J42</f>
        <v>0</v>
      </c>
      <c r="N42" s="159">
        <f>'Plan bilanca'!K42</f>
        <v>0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2.75" customHeight="1" x14ac:dyDescent="0.3">
      <c r="A43" s="169"/>
      <c r="B43" s="123" t="s">
        <v>71</v>
      </c>
      <c r="C43" s="298">
        <f>'Plan bilanca'!C43</f>
        <v>0</v>
      </c>
      <c r="D43" s="336"/>
      <c r="E43" s="298">
        <f>'Plan bilanca'!E43</f>
        <v>0</v>
      </c>
      <c r="F43" s="159"/>
      <c r="G43" s="298">
        <f>'Plan bilanca'!F43</f>
        <v>0</v>
      </c>
      <c r="H43" s="159"/>
      <c r="I43" s="159">
        <f>'Plan bilanca'!G43</f>
        <v>0</v>
      </c>
      <c r="J43" s="159"/>
      <c r="K43" s="159">
        <f>'Plan bilanca'!H43</f>
        <v>0</v>
      </c>
      <c r="L43" s="27"/>
      <c r="M43" s="159">
        <f>'Plan bilanca'!J43</f>
        <v>0</v>
      </c>
      <c r="N43" s="159">
        <f>'Plan bilanca'!K43</f>
        <v>0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2.75" customHeight="1" x14ac:dyDescent="0.3">
      <c r="A44" s="169"/>
      <c r="B44" s="123" t="s">
        <v>72</v>
      </c>
      <c r="C44" s="298">
        <f>'Plan bilanca'!C44</f>
        <v>0</v>
      </c>
      <c r="D44" s="336"/>
      <c r="E44" s="298">
        <f>'Plan bilanca'!E44</f>
        <v>0</v>
      </c>
      <c r="F44" s="159"/>
      <c r="G44" s="298">
        <f>'Plan bilanca'!F44</f>
        <v>0</v>
      </c>
      <c r="H44" s="159"/>
      <c r="I44" s="159">
        <f>'Plan bilanca'!G44</f>
        <v>0</v>
      </c>
      <c r="J44" s="159"/>
      <c r="K44" s="159">
        <f>'Plan bilanca'!H44</f>
        <v>0</v>
      </c>
      <c r="L44" s="27"/>
      <c r="M44" s="159">
        <f>'Plan bilanca'!J44</f>
        <v>0</v>
      </c>
      <c r="N44" s="159">
        <f>'Plan bilanca'!K44</f>
        <v>0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2.75" customHeight="1" x14ac:dyDescent="0.3">
      <c r="A45" s="169"/>
      <c r="B45" s="123" t="s">
        <v>73</v>
      </c>
      <c r="C45" s="298">
        <f>'Plan bilanca'!C45</f>
        <v>0</v>
      </c>
      <c r="D45" s="336"/>
      <c r="E45" s="298">
        <f>'Plan bilanca'!E45</f>
        <v>0</v>
      </c>
      <c r="F45" s="159"/>
      <c r="G45" s="298">
        <f>'Plan bilanca'!F45</f>
        <v>0</v>
      </c>
      <c r="H45" s="159"/>
      <c r="I45" s="159">
        <f>'Plan bilanca'!G45</f>
        <v>0</v>
      </c>
      <c r="J45" s="159"/>
      <c r="K45" s="159">
        <f>'Plan bilanca'!H45</f>
        <v>0</v>
      </c>
      <c r="L45" s="27"/>
      <c r="M45" s="159">
        <f>'Plan bilanca'!J45</f>
        <v>0</v>
      </c>
      <c r="N45" s="159">
        <f>'Plan bilanca'!K45</f>
        <v>0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2.75" customHeight="1" x14ac:dyDescent="0.3">
      <c r="A46" s="169"/>
      <c r="B46" s="123" t="s">
        <v>74</v>
      </c>
      <c r="C46" s="298">
        <f>'Plan bilanca'!C46</f>
        <v>0</v>
      </c>
      <c r="D46" s="336"/>
      <c r="E46" s="298">
        <f>'Plan bilanca'!E46</f>
        <v>0</v>
      </c>
      <c r="F46" s="159"/>
      <c r="G46" s="298">
        <f>'Plan bilanca'!F46</f>
        <v>0</v>
      </c>
      <c r="H46" s="159"/>
      <c r="I46" s="159">
        <f>'Plan bilanca'!G46</f>
        <v>0</v>
      </c>
      <c r="J46" s="159"/>
      <c r="K46" s="159">
        <f>'Plan bilanca'!H46</f>
        <v>0</v>
      </c>
      <c r="L46" s="27"/>
      <c r="M46" s="159">
        <f>'Plan bilanca'!J46</f>
        <v>0</v>
      </c>
      <c r="N46" s="159">
        <f>'Plan bilanca'!K46</f>
        <v>0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2.75" customHeight="1" x14ac:dyDescent="0.3">
      <c r="A47" s="169"/>
      <c r="B47" s="123" t="s">
        <v>75</v>
      </c>
      <c r="C47" s="298">
        <f>'Plan bilanca'!C47</f>
        <v>0</v>
      </c>
      <c r="D47" s="336"/>
      <c r="E47" s="298">
        <f>'Plan bilanca'!E47</f>
        <v>0</v>
      </c>
      <c r="F47" s="160"/>
      <c r="G47" s="298">
        <f>'Plan bilanca'!F47</f>
        <v>0</v>
      </c>
      <c r="H47" s="160"/>
      <c r="I47" s="159">
        <f>'Plan bilanca'!G47</f>
        <v>0</v>
      </c>
      <c r="J47" s="160"/>
      <c r="K47" s="159">
        <f>'Plan bilanca'!H47</f>
        <v>0</v>
      </c>
      <c r="L47" s="27"/>
      <c r="M47" s="159">
        <f>'Plan bilanca'!J47</f>
        <v>0</v>
      </c>
      <c r="N47" s="159">
        <f>'Plan bilanca'!K47</f>
        <v>0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2.75" customHeight="1" x14ac:dyDescent="0.3">
      <c r="A48" s="340" t="s">
        <v>76</v>
      </c>
      <c r="B48" s="336"/>
      <c r="C48" s="299">
        <f>SUM(C35:C47)</f>
        <v>0</v>
      </c>
      <c r="D48" s="336"/>
      <c r="E48" s="299">
        <f t="shared" ref="E48:K48" si="6">SUM(E35:E47)</f>
        <v>0</v>
      </c>
      <c r="F48" s="119">
        <f t="shared" si="6"/>
        <v>0</v>
      </c>
      <c r="G48" s="299">
        <f t="shared" si="6"/>
        <v>0</v>
      </c>
      <c r="H48" s="119">
        <f t="shared" si="6"/>
        <v>0</v>
      </c>
      <c r="I48" s="119">
        <f t="shared" si="6"/>
        <v>0</v>
      </c>
      <c r="J48" s="119">
        <f t="shared" si="6"/>
        <v>0</v>
      </c>
      <c r="K48" s="119">
        <f t="shared" si="6"/>
        <v>0</v>
      </c>
      <c r="L48" s="27"/>
      <c r="M48" s="119">
        <f t="shared" ref="M48:N48" si="7">SUM(M35:M47)</f>
        <v>0</v>
      </c>
      <c r="N48" s="119">
        <f t="shared" si="7"/>
        <v>0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2.75" customHeight="1" x14ac:dyDescent="0.3">
      <c r="A49" s="169"/>
      <c r="B49" s="125"/>
      <c r="C49" s="300"/>
      <c r="D49" s="117"/>
      <c r="E49" s="300"/>
      <c r="F49" s="158"/>
      <c r="G49" s="300"/>
      <c r="H49" s="158"/>
      <c r="I49" s="158"/>
      <c r="J49" s="158"/>
      <c r="K49" s="158"/>
      <c r="L49" s="27"/>
      <c r="M49" s="158"/>
      <c r="N49" s="158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2.75" customHeight="1" x14ac:dyDescent="0.3">
      <c r="A50" s="340" t="s">
        <v>77</v>
      </c>
      <c r="B50" s="336"/>
      <c r="C50" s="298"/>
      <c r="D50" s="341"/>
      <c r="E50" s="298"/>
      <c r="F50" s="159"/>
      <c r="G50" s="298"/>
      <c r="H50" s="159"/>
      <c r="I50" s="159"/>
      <c r="J50" s="159"/>
      <c r="K50" s="159"/>
      <c r="L50" s="27"/>
      <c r="M50" s="159"/>
      <c r="N50" s="159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2.75" customHeight="1" x14ac:dyDescent="0.3">
      <c r="A51" s="169"/>
      <c r="B51" s="123" t="s">
        <v>64</v>
      </c>
      <c r="C51" s="298">
        <f>'Plan bilanca'!C51</f>
        <v>0</v>
      </c>
      <c r="D51" s="336"/>
      <c r="E51" s="298">
        <f>'Plan bilanca'!E51</f>
        <v>0</v>
      </c>
      <c r="F51" s="159"/>
      <c r="G51" s="298">
        <f>'Plan bilanca'!F51</f>
        <v>0</v>
      </c>
      <c r="H51" s="159"/>
      <c r="I51" s="159">
        <f>'Plan bilanca'!G51</f>
        <v>0</v>
      </c>
      <c r="J51" s="159"/>
      <c r="K51" s="159">
        <f>'Plan bilanca'!H51</f>
        <v>0</v>
      </c>
      <c r="L51" s="27"/>
      <c r="M51" s="159">
        <f>'Plan bilanca'!J51</f>
        <v>0</v>
      </c>
      <c r="N51" s="159">
        <f>'Plan bilanca'!K51</f>
        <v>0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2.75" customHeight="1" x14ac:dyDescent="0.3">
      <c r="A52" s="169"/>
      <c r="B52" s="123" t="s">
        <v>78</v>
      </c>
      <c r="C52" s="298">
        <f>'Plan bilanca'!C52</f>
        <v>0</v>
      </c>
      <c r="D52" s="336"/>
      <c r="E52" s="298">
        <f>'Plan bilanca'!E52</f>
        <v>0</v>
      </c>
      <c r="F52" s="159"/>
      <c r="G52" s="298">
        <f>'Plan bilanca'!F52</f>
        <v>0</v>
      </c>
      <c r="H52" s="159"/>
      <c r="I52" s="159">
        <f>'Plan bilanca'!G52</f>
        <v>0</v>
      </c>
      <c r="J52" s="159"/>
      <c r="K52" s="159">
        <f>'Plan bilanca'!H52</f>
        <v>0</v>
      </c>
      <c r="L52" s="27"/>
      <c r="M52" s="159">
        <f>'Plan bilanca'!J52</f>
        <v>0</v>
      </c>
      <c r="N52" s="159">
        <f>'Plan bilanca'!K52</f>
        <v>0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2.75" customHeight="1" x14ac:dyDescent="0.3">
      <c r="A53" s="169"/>
      <c r="B53" s="123" t="s">
        <v>66</v>
      </c>
      <c r="C53" s="298">
        <f>'Plan bilanca'!C53</f>
        <v>0</v>
      </c>
      <c r="D53" s="336"/>
      <c r="E53" s="298">
        <f>'Plan bilanca'!E53</f>
        <v>0</v>
      </c>
      <c r="F53" s="159"/>
      <c r="G53" s="298">
        <f>'Plan bilanca'!F53</f>
        <v>0</v>
      </c>
      <c r="H53" s="159"/>
      <c r="I53" s="159">
        <f>'Plan bilanca'!G53</f>
        <v>0</v>
      </c>
      <c r="J53" s="159"/>
      <c r="K53" s="159">
        <f>'Plan bilanca'!H53</f>
        <v>0</v>
      </c>
      <c r="L53" s="27"/>
      <c r="M53" s="159">
        <f>'Plan bilanca'!J53</f>
        <v>0</v>
      </c>
      <c r="N53" s="159">
        <f>'Plan bilanca'!K53</f>
        <v>0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2.75" customHeight="1" x14ac:dyDescent="0.3">
      <c r="A54" s="169"/>
      <c r="B54" s="123" t="s">
        <v>67</v>
      </c>
      <c r="C54" s="298">
        <f>'Plan bilanca'!C54</f>
        <v>0</v>
      </c>
      <c r="D54" s="336"/>
      <c r="E54" s="298">
        <f>'Plan bilanca'!E54</f>
        <v>0</v>
      </c>
      <c r="F54" s="159"/>
      <c r="G54" s="298">
        <f>'Plan bilanca'!F54</f>
        <v>0</v>
      </c>
      <c r="H54" s="159"/>
      <c r="I54" s="159">
        <f>'Plan bilanca'!G54</f>
        <v>0</v>
      </c>
      <c r="J54" s="159"/>
      <c r="K54" s="159">
        <f>'Plan bilanca'!H54</f>
        <v>0</v>
      </c>
      <c r="L54" s="27"/>
      <c r="M54" s="159">
        <f>'Plan bilanca'!J54</f>
        <v>0</v>
      </c>
      <c r="N54" s="159">
        <f>'Plan bilanca'!K54</f>
        <v>0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2.75" customHeight="1" x14ac:dyDescent="0.3">
      <c r="A55" s="169"/>
      <c r="B55" s="123" t="s">
        <v>68</v>
      </c>
      <c r="C55" s="298">
        <f>'Plan bilanca'!C55</f>
        <v>0</v>
      </c>
      <c r="D55" s="336"/>
      <c r="E55" s="298">
        <f>'Plan bilanca'!E55</f>
        <v>0</v>
      </c>
      <c r="F55" s="159"/>
      <c r="G55" s="298">
        <f>'Plan bilanca'!F55</f>
        <v>0</v>
      </c>
      <c r="H55" s="159"/>
      <c r="I55" s="159">
        <f>'Plan bilanca'!G55</f>
        <v>0</v>
      </c>
      <c r="J55" s="159"/>
      <c r="K55" s="159">
        <f>'Plan bilanca'!H55</f>
        <v>0</v>
      </c>
      <c r="L55" s="27"/>
      <c r="M55" s="159">
        <f>'Plan bilanca'!J55</f>
        <v>0</v>
      </c>
      <c r="N55" s="159">
        <f>'Plan bilanca'!K55</f>
        <v>0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2.75" customHeight="1" x14ac:dyDescent="0.3">
      <c r="A56" s="169"/>
      <c r="B56" s="123" t="s">
        <v>70</v>
      </c>
      <c r="C56" s="298">
        <f>'Plan bilanca'!C56</f>
        <v>0</v>
      </c>
      <c r="D56" s="336"/>
      <c r="E56" s="298">
        <f>'Plan bilanca'!E56</f>
        <v>0</v>
      </c>
      <c r="F56" s="159"/>
      <c r="G56" s="298">
        <f>'Plan bilanca'!F56</f>
        <v>0</v>
      </c>
      <c r="H56" s="159"/>
      <c r="I56" s="159">
        <f>'Plan bilanca'!G56</f>
        <v>0</v>
      </c>
      <c r="J56" s="159"/>
      <c r="K56" s="159">
        <f>'Plan bilanca'!H56</f>
        <v>0</v>
      </c>
      <c r="L56" s="27"/>
      <c r="M56" s="159">
        <f>'Plan bilanca'!J56</f>
        <v>0</v>
      </c>
      <c r="N56" s="159">
        <f>'Plan bilanca'!K56</f>
        <v>0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2.75" customHeight="1" x14ac:dyDescent="0.3">
      <c r="A57" s="169"/>
      <c r="B57" s="123" t="s">
        <v>71</v>
      </c>
      <c r="C57" s="298">
        <f>'Plan bilanca'!C57</f>
        <v>0</v>
      </c>
      <c r="D57" s="336"/>
      <c r="E57" s="298">
        <f>'Plan bilanca'!E57</f>
        <v>0</v>
      </c>
      <c r="F57" s="159"/>
      <c r="G57" s="298">
        <f>'Plan bilanca'!F57</f>
        <v>0</v>
      </c>
      <c r="H57" s="159"/>
      <c r="I57" s="159">
        <f>'Plan bilanca'!G57</f>
        <v>0</v>
      </c>
      <c r="J57" s="159"/>
      <c r="K57" s="159">
        <f>'Plan bilanca'!H57</f>
        <v>0</v>
      </c>
      <c r="L57" s="27"/>
      <c r="M57" s="159">
        <f>'Plan bilanca'!J57</f>
        <v>0</v>
      </c>
      <c r="N57" s="159">
        <f>'Plan bilanca'!K57</f>
        <v>0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2.75" customHeight="1" x14ac:dyDescent="0.3">
      <c r="A58" s="169"/>
      <c r="B58" s="123" t="s">
        <v>79</v>
      </c>
      <c r="C58" s="298">
        <f>'Plan bilanca'!C58</f>
        <v>0</v>
      </c>
      <c r="D58" s="336"/>
      <c r="E58" s="298">
        <f>'Plan bilanca'!E58</f>
        <v>0</v>
      </c>
      <c r="F58" s="159"/>
      <c r="G58" s="298">
        <f>'Plan bilanca'!F58</f>
        <v>0</v>
      </c>
      <c r="H58" s="159"/>
      <c r="I58" s="159">
        <f>'Plan bilanca'!G58</f>
        <v>0</v>
      </c>
      <c r="J58" s="159"/>
      <c r="K58" s="159">
        <f>'Plan bilanca'!H58</f>
        <v>0</v>
      </c>
      <c r="L58" s="27"/>
      <c r="M58" s="159">
        <f>'Plan bilanca'!J58</f>
        <v>0</v>
      </c>
      <c r="N58" s="159">
        <f>'Plan bilanca'!K58</f>
        <v>0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2.75" customHeight="1" x14ac:dyDescent="0.3">
      <c r="A59" s="169"/>
      <c r="B59" s="123" t="s">
        <v>73</v>
      </c>
      <c r="C59" s="298">
        <f>'Plan bilanca'!C59</f>
        <v>0</v>
      </c>
      <c r="D59" s="336"/>
      <c r="E59" s="298">
        <f>'Plan bilanca'!E59</f>
        <v>0</v>
      </c>
      <c r="F59" s="159"/>
      <c r="G59" s="298">
        <f>'Plan bilanca'!F59</f>
        <v>0</v>
      </c>
      <c r="H59" s="159"/>
      <c r="I59" s="159">
        <f>'Plan bilanca'!G59</f>
        <v>0</v>
      </c>
      <c r="J59" s="159"/>
      <c r="K59" s="159">
        <f>'Plan bilanca'!H59</f>
        <v>0</v>
      </c>
      <c r="L59" s="27"/>
      <c r="M59" s="159">
        <f>'Plan bilanca'!J59</f>
        <v>0</v>
      </c>
      <c r="N59" s="159">
        <f>'Plan bilanca'!K59</f>
        <v>0</v>
      </c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2.75" customHeight="1" x14ac:dyDescent="0.3">
      <c r="A60" s="169"/>
      <c r="B60" s="123" t="s">
        <v>80</v>
      </c>
      <c r="C60" s="298">
        <f>'Plan bilanca'!C60</f>
        <v>0</v>
      </c>
      <c r="D60" s="336"/>
      <c r="E60" s="298">
        <f>'Plan bilanca'!E60</f>
        <v>0</v>
      </c>
      <c r="F60" s="159"/>
      <c r="G60" s="298">
        <f>'Plan bilanca'!F60</f>
        <v>0</v>
      </c>
      <c r="H60" s="159"/>
      <c r="I60" s="159">
        <f>'Plan bilanca'!G60</f>
        <v>0</v>
      </c>
      <c r="J60" s="159"/>
      <c r="K60" s="159">
        <f>'Plan bilanca'!H60</f>
        <v>0</v>
      </c>
      <c r="L60" s="27"/>
      <c r="M60" s="159">
        <f>'Plan bilanca'!J60</f>
        <v>0</v>
      </c>
      <c r="N60" s="159">
        <f>'Plan bilanca'!K60</f>
        <v>0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2.75" customHeight="1" x14ac:dyDescent="0.3">
      <c r="A61" s="169"/>
      <c r="B61" s="123" t="s">
        <v>81</v>
      </c>
      <c r="C61" s="298">
        <f>'Plan bilanca'!C61</f>
        <v>0</v>
      </c>
      <c r="D61" s="336"/>
      <c r="E61" s="298">
        <f>'Plan bilanca'!E61</f>
        <v>0</v>
      </c>
      <c r="F61" s="160"/>
      <c r="G61" s="298">
        <f>'Plan bilanca'!F61</f>
        <v>0</v>
      </c>
      <c r="H61" s="160"/>
      <c r="I61" s="159">
        <f>'Plan bilanca'!G61</f>
        <v>0</v>
      </c>
      <c r="J61" s="160"/>
      <c r="K61" s="159">
        <f>'Plan bilanca'!H61</f>
        <v>0</v>
      </c>
      <c r="L61" s="27"/>
      <c r="M61" s="159">
        <f>'Plan bilanca'!J61</f>
        <v>0</v>
      </c>
      <c r="N61" s="159">
        <f>'Plan bilanca'!K61</f>
        <v>0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2.75" customHeight="1" x14ac:dyDescent="0.3">
      <c r="A62" s="340" t="s">
        <v>82</v>
      </c>
      <c r="B62" s="336"/>
      <c r="C62" s="299">
        <f>SUM(C51:C61)</f>
        <v>0</v>
      </c>
      <c r="D62" s="120"/>
      <c r="E62" s="299">
        <f t="shared" ref="E62:K62" si="8">SUM(E51:E61)</f>
        <v>0</v>
      </c>
      <c r="F62" s="119">
        <f t="shared" si="8"/>
        <v>0</v>
      </c>
      <c r="G62" s="299">
        <f t="shared" si="8"/>
        <v>0</v>
      </c>
      <c r="H62" s="119">
        <f t="shared" si="8"/>
        <v>0</v>
      </c>
      <c r="I62" s="119">
        <f t="shared" si="8"/>
        <v>0</v>
      </c>
      <c r="J62" s="119">
        <f t="shared" si="8"/>
        <v>0</v>
      </c>
      <c r="K62" s="119">
        <f t="shared" si="8"/>
        <v>0</v>
      </c>
      <c r="L62" s="27"/>
      <c r="M62" s="119">
        <f t="shared" ref="M62:N62" si="9">SUM(M51:M61)</f>
        <v>0</v>
      </c>
      <c r="N62" s="119">
        <f t="shared" si="9"/>
        <v>0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2.75" customHeight="1" x14ac:dyDescent="0.3">
      <c r="A63" s="169"/>
      <c r="B63" s="125"/>
      <c r="C63" s="301"/>
      <c r="D63" s="117"/>
      <c r="E63" s="301"/>
      <c r="F63" s="124"/>
      <c r="G63" s="301"/>
      <c r="H63" s="124"/>
      <c r="I63" s="124"/>
      <c r="J63" s="124"/>
      <c r="K63" s="124"/>
      <c r="L63" s="27"/>
      <c r="M63" s="124"/>
      <c r="N63" s="124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2.75" customHeight="1" x14ac:dyDescent="0.3">
      <c r="A64" s="340" t="s">
        <v>83</v>
      </c>
      <c r="B64" s="336"/>
      <c r="C64" s="299">
        <f>SUM(C48,C62)</f>
        <v>0</v>
      </c>
      <c r="D64" s="120"/>
      <c r="E64" s="299">
        <f t="shared" ref="E64:K64" si="10">SUM(E48,E62)</f>
        <v>0</v>
      </c>
      <c r="F64" s="119">
        <f t="shared" si="10"/>
        <v>0</v>
      </c>
      <c r="G64" s="299">
        <f t="shared" si="10"/>
        <v>0</v>
      </c>
      <c r="H64" s="119">
        <f t="shared" si="10"/>
        <v>0</v>
      </c>
      <c r="I64" s="119">
        <f t="shared" si="10"/>
        <v>0</v>
      </c>
      <c r="J64" s="119">
        <f t="shared" si="10"/>
        <v>0</v>
      </c>
      <c r="K64" s="119">
        <f t="shared" si="10"/>
        <v>0</v>
      </c>
      <c r="L64" s="27"/>
      <c r="M64" s="119">
        <f t="shared" ref="M64:N64" si="11">SUM(M48,M62)</f>
        <v>0</v>
      </c>
      <c r="N64" s="119">
        <f t="shared" si="11"/>
        <v>0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2.75" customHeight="1" x14ac:dyDescent="0.3">
      <c r="A65" s="169"/>
      <c r="B65" s="125"/>
      <c r="C65" s="301"/>
      <c r="D65" s="117"/>
      <c r="E65" s="301"/>
      <c r="F65" s="124"/>
      <c r="G65" s="301"/>
      <c r="H65" s="124"/>
      <c r="I65" s="124"/>
      <c r="J65" s="124"/>
      <c r="K65" s="124"/>
      <c r="L65" s="27"/>
      <c r="M65" s="124"/>
      <c r="N65" s="124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2.75" customHeight="1" x14ac:dyDescent="0.3">
      <c r="A66" s="340" t="s">
        <v>84</v>
      </c>
      <c r="B66" s="336"/>
      <c r="C66" s="299">
        <f>C32-C64</f>
        <v>0</v>
      </c>
      <c r="D66" s="120"/>
      <c r="E66" s="299">
        <f t="shared" ref="E66:K66" si="12">E32-E64</f>
        <v>0</v>
      </c>
      <c r="F66" s="119">
        <f t="shared" si="12"/>
        <v>0</v>
      </c>
      <c r="G66" s="299">
        <f t="shared" si="12"/>
        <v>0</v>
      </c>
      <c r="H66" s="119">
        <f t="shared" si="12"/>
        <v>0</v>
      </c>
      <c r="I66" s="119">
        <f t="shared" si="12"/>
        <v>0</v>
      </c>
      <c r="J66" s="119">
        <f t="shared" si="12"/>
        <v>0</v>
      </c>
      <c r="K66" s="119">
        <f t="shared" si="12"/>
        <v>0</v>
      </c>
      <c r="L66" s="27"/>
      <c r="M66" s="119">
        <f t="shared" ref="M66:N66" si="13">M32-M64</f>
        <v>0</v>
      </c>
      <c r="N66" s="119">
        <f t="shared" si="13"/>
        <v>0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2.75" customHeight="1" x14ac:dyDescent="0.3">
      <c r="A67" s="169"/>
      <c r="B67" s="121"/>
      <c r="C67" s="300"/>
      <c r="D67" s="117"/>
      <c r="E67" s="300"/>
      <c r="F67" s="158"/>
      <c r="G67" s="300"/>
      <c r="H67" s="158"/>
      <c r="I67" s="158"/>
      <c r="J67" s="158"/>
      <c r="K67" s="158"/>
      <c r="L67" s="27"/>
      <c r="M67" s="158"/>
      <c r="N67" s="158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2.75" customHeight="1" x14ac:dyDescent="0.3">
      <c r="A68" s="340" t="s">
        <v>85</v>
      </c>
      <c r="B68" s="336"/>
      <c r="C68" s="298"/>
      <c r="D68" s="341"/>
      <c r="E68" s="298"/>
      <c r="F68" s="159"/>
      <c r="G68" s="298"/>
      <c r="H68" s="159"/>
      <c r="I68" s="159"/>
      <c r="J68" s="159"/>
      <c r="K68" s="159"/>
      <c r="L68" s="27"/>
      <c r="M68" s="159"/>
      <c r="N68" s="159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2.75" customHeight="1" x14ac:dyDescent="0.3">
      <c r="A69" s="169"/>
      <c r="B69" s="123" t="s">
        <v>86</v>
      </c>
      <c r="C69" s="298">
        <f>'Plan bilanca'!C69</f>
        <v>0</v>
      </c>
      <c r="D69" s="336"/>
      <c r="E69" s="298">
        <f>'Plan bilanca'!E69</f>
        <v>0</v>
      </c>
      <c r="F69" s="159"/>
      <c r="G69" s="298">
        <f>'Plan bilanca'!F69</f>
        <v>0</v>
      </c>
      <c r="H69" s="159"/>
      <c r="I69" s="159">
        <f>'Plan bilanca'!G69</f>
        <v>0</v>
      </c>
      <c r="J69" s="159"/>
      <c r="K69" s="159">
        <f>'Plan bilanca'!H69</f>
        <v>0</v>
      </c>
      <c r="L69" s="27"/>
      <c r="M69" s="159">
        <f>'Plan bilanca'!J69</f>
        <v>0</v>
      </c>
      <c r="N69" s="159">
        <f>'Plan bilanca'!K69</f>
        <v>0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2.75" customHeight="1" x14ac:dyDescent="0.3">
      <c r="A70" s="169"/>
      <c r="B70" s="123" t="s">
        <v>87</v>
      </c>
      <c r="C70" s="298">
        <f>'Plan bilanca'!C70</f>
        <v>0</v>
      </c>
      <c r="D70" s="117"/>
      <c r="E70" s="298">
        <f>'Plan bilanca'!E70</f>
        <v>0</v>
      </c>
      <c r="F70" s="159"/>
      <c r="G70" s="298">
        <f>'Plan bilanca'!F70</f>
        <v>0</v>
      </c>
      <c r="H70" s="159"/>
      <c r="I70" s="159">
        <f>'Plan bilanca'!G70</f>
        <v>0</v>
      </c>
      <c r="J70" s="159"/>
      <c r="K70" s="159">
        <f>'Plan bilanca'!H70</f>
        <v>0</v>
      </c>
      <c r="L70" s="27"/>
      <c r="M70" s="159">
        <f>'Plan bilanca'!J70</f>
        <v>0</v>
      </c>
      <c r="N70" s="159">
        <f>'Plan bilanca'!K70</f>
        <v>0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2.75" customHeight="1" x14ac:dyDescent="0.3">
      <c r="A71" s="169"/>
      <c r="B71" s="123" t="s">
        <v>88</v>
      </c>
      <c r="C71" s="298">
        <f>'Plan bilanca'!C71</f>
        <v>0</v>
      </c>
      <c r="D71" s="117"/>
      <c r="E71" s="298">
        <f>'Plan bilanca'!E71</f>
        <v>0</v>
      </c>
      <c r="F71" s="159"/>
      <c r="G71" s="298">
        <f>'Plan bilanca'!F71</f>
        <v>0</v>
      </c>
      <c r="H71" s="159"/>
      <c r="I71" s="159">
        <f>'Plan bilanca'!G71</f>
        <v>0</v>
      </c>
      <c r="J71" s="159"/>
      <c r="K71" s="159">
        <f>'Plan bilanca'!H71</f>
        <v>0</v>
      </c>
      <c r="L71" s="27"/>
      <c r="M71" s="159">
        <f>'Plan bilanca'!J71</f>
        <v>0</v>
      </c>
      <c r="N71" s="159">
        <f>'Plan bilanca'!K71</f>
        <v>0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2.75" customHeight="1" x14ac:dyDescent="0.3">
      <c r="A72" s="169"/>
      <c r="B72" s="123" t="s">
        <v>89</v>
      </c>
      <c r="C72" s="298">
        <f>'Plan bilanca'!C72</f>
        <v>0</v>
      </c>
      <c r="D72" s="117"/>
      <c r="E72" s="298">
        <f>'Plan bilanca'!E72</f>
        <v>0</v>
      </c>
      <c r="F72" s="159"/>
      <c r="G72" s="298">
        <f>'Plan bilanca'!F72</f>
        <v>0</v>
      </c>
      <c r="H72" s="159"/>
      <c r="I72" s="159">
        <f>'Plan bilanca'!G72</f>
        <v>0</v>
      </c>
      <c r="J72" s="159"/>
      <c r="K72" s="159">
        <f>'Plan bilanca'!H72</f>
        <v>0</v>
      </c>
      <c r="L72" s="27"/>
      <c r="M72" s="159">
        <f>'Plan bilanca'!J72</f>
        <v>0</v>
      </c>
      <c r="N72" s="159">
        <f>'Plan bilanca'!K72</f>
        <v>0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2.75" customHeight="1" x14ac:dyDescent="0.3">
      <c r="A73" s="169"/>
      <c r="B73" s="123" t="s">
        <v>90</v>
      </c>
      <c r="C73" s="298">
        <f>'Plan bilanca'!C73</f>
        <v>0</v>
      </c>
      <c r="D73" s="117"/>
      <c r="E73" s="298">
        <f>'Plan bilanca'!E73</f>
        <v>0</v>
      </c>
      <c r="F73" s="159"/>
      <c r="G73" s="298">
        <f>'Plan bilanca'!F73</f>
        <v>0</v>
      </c>
      <c r="H73" s="159"/>
      <c r="I73" s="159">
        <f>'Plan bilanca'!G73</f>
        <v>0</v>
      </c>
      <c r="J73" s="159"/>
      <c r="K73" s="159">
        <f>'Plan bilanca'!H73</f>
        <v>0</v>
      </c>
      <c r="L73" s="27"/>
      <c r="M73" s="159">
        <f>'Plan bilanca'!J73</f>
        <v>0</v>
      </c>
      <c r="N73" s="159">
        <f>'Plan bilanca'!K73</f>
        <v>0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2.75" customHeight="1" x14ac:dyDescent="0.3">
      <c r="A74" s="169"/>
      <c r="B74" s="123"/>
      <c r="C74" s="302"/>
      <c r="D74" s="117"/>
      <c r="E74" s="302"/>
      <c r="F74" s="160"/>
      <c r="G74" s="302"/>
      <c r="H74" s="160"/>
      <c r="I74" s="160"/>
      <c r="J74" s="160"/>
      <c r="K74" s="160"/>
      <c r="L74" s="27"/>
      <c r="M74" s="160"/>
      <c r="N74" s="160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2.75" customHeight="1" x14ac:dyDescent="0.3">
      <c r="A75" s="169"/>
      <c r="B75" s="121" t="s">
        <v>91</v>
      </c>
      <c r="C75" s="299">
        <f>SUM(C69:C73)</f>
        <v>0</v>
      </c>
      <c r="D75" s="120"/>
      <c r="E75" s="299">
        <f t="shared" ref="E75:J75" si="14">SUM(E69:E73)</f>
        <v>0</v>
      </c>
      <c r="F75" s="119">
        <f t="shared" si="14"/>
        <v>0</v>
      </c>
      <c r="G75" s="299">
        <f t="shared" si="14"/>
        <v>0</v>
      </c>
      <c r="H75" s="119">
        <f t="shared" si="14"/>
        <v>0</v>
      </c>
      <c r="I75" s="119">
        <f t="shared" si="14"/>
        <v>0</v>
      </c>
      <c r="J75" s="119">
        <f t="shared" si="14"/>
        <v>0</v>
      </c>
      <c r="K75" s="119">
        <f>SUM(K69:K74)</f>
        <v>0</v>
      </c>
      <c r="L75" s="27"/>
      <c r="M75" s="119">
        <f t="shared" ref="M75:N75" si="15">SUM(M69:M73)</f>
        <v>0</v>
      </c>
      <c r="N75" s="119">
        <f t="shared" si="15"/>
        <v>0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2.75" customHeight="1" x14ac:dyDescent="0.3">
      <c r="A76" s="169"/>
      <c r="B76" s="121"/>
      <c r="C76" s="301"/>
      <c r="D76" s="117"/>
      <c r="E76" s="301"/>
      <c r="F76" s="124"/>
      <c r="G76" s="301"/>
      <c r="H76" s="124"/>
      <c r="I76" s="124"/>
      <c r="J76" s="124"/>
      <c r="K76" s="124"/>
      <c r="L76" s="27"/>
      <c r="M76" s="124"/>
      <c r="N76" s="124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2.75" customHeight="1" x14ac:dyDescent="0.3">
      <c r="A77" s="169"/>
      <c r="B77" s="121" t="s">
        <v>92</v>
      </c>
      <c r="C77" s="299">
        <f>SUM(C64,C75)</f>
        <v>0</v>
      </c>
      <c r="D77" s="120"/>
      <c r="E77" s="299">
        <f t="shared" ref="E77:K77" si="16">SUM(E64,E75)</f>
        <v>0</v>
      </c>
      <c r="F77" s="119">
        <f t="shared" si="16"/>
        <v>0</v>
      </c>
      <c r="G77" s="299">
        <f t="shared" si="16"/>
        <v>0</v>
      </c>
      <c r="H77" s="119">
        <f t="shared" si="16"/>
        <v>0</v>
      </c>
      <c r="I77" s="119">
        <f t="shared" si="16"/>
        <v>0</v>
      </c>
      <c r="J77" s="119">
        <f t="shared" si="16"/>
        <v>0</v>
      </c>
      <c r="K77" s="119">
        <f t="shared" si="16"/>
        <v>0</v>
      </c>
      <c r="L77" s="27"/>
      <c r="M77" s="119">
        <f t="shared" ref="M77:N77" si="17">SUM(M64,M75)</f>
        <v>0</v>
      </c>
      <c r="N77" s="119">
        <f t="shared" si="17"/>
        <v>0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2.75" customHeight="1" x14ac:dyDescent="0.3">
      <c r="A78" s="27"/>
      <c r="B78" s="27"/>
      <c r="C78" s="110"/>
      <c r="D78" s="11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2.75" customHeight="1" x14ac:dyDescent="0.3">
      <c r="A79" s="27"/>
      <c r="B79" s="338" t="s">
        <v>93</v>
      </c>
      <c r="C79" s="308" t="str">
        <f>IF(C32=C77,"TOČNO","NETOČNO")</f>
        <v>TOČNO</v>
      </c>
      <c r="D79" s="309"/>
      <c r="E79" s="308" t="str">
        <f t="shared" ref="E79:K79" si="18">IF(E32=E77,"TOČNO","NETOČNO")</f>
        <v>TOČNO</v>
      </c>
      <c r="F79" s="308" t="str">
        <f t="shared" si="18"/>
        <v>TOČNO</v>
      </c>
      <c r="G79" s="308" t="str">
        <f t="shared" si="18"/>
        <v>TOČNO</v>
      </c>
      <c r="H79" s="308" t="str">
        <f t="shared" si="18"/>
        <v>TOČNO</v>
      </c>
      <c r="I79" s="308" t="str">
        <f t="shared" si="18"/>
        <v>TOČNO</v>
      </c>
      <c r="J79" s="308" t="str">
        <f t="shared" si="18"/>
        <v>TOČNO</v>
      </c>
      <c r="K79" s="308" t="str">
        <f t="shared" si="18"/>
        <v>TOČNO</v>
      </c>
      <c r="L79" s="3"/>
      <c r="M79" s="308" t="str">
        <f t="shared" ref="M79:N79" si="19">IF(M32=M77,"TOČNO","NETOČNO")</f>
        <v>TOČNO</v>
      </c>
      <c r="N79" s="308" t="str">
        <f t="shared" si="19"/>
        <v>TOČNO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2.75" customHeight="1" x14ac:dyDescent="0.35">
      <c r="A80" s="27"/>
      <c r="B80" s="336"/>
      <c r="C80" s="308" t="str">
        <f>IF(C73='RDG 30.9.25.'!B126,"TOČNO","NETOČNO")</f>
        <v>TOČNO</v>
      </c>
      <c r="D80" s="309"/>
      <c r="E80" s="308" t="str">
        <f>IF(E73='RDG 30.9.25.'!D126,"TOČNO","NETOČNO")</f>
        <v>TOČNO</v>
      </c>
      <c r="F80" s="308" t="str">
        <f>IF(F73='RDG 30.9.25.'!E126,"TOČNO","NETOČNO")</f>
        <v>TOČNO</v>
      </c>
      <c r="G80" s="310" t="str">
        <f>IF(G73='RDG 30.9.25.'!D126+'RDG 30.9.25.'!F126,"TOČNO","NETOČNO")</f>
        <v>TOČNO</v>
      </c>
      <c r="H80" s="308" t="str">
        <f>IF(H73='RDG 30.9.25.'!H126,"TOČNO","NETOČNO")</f>
        <v>TOČNO</v>
      </c>
      <c r="I80" s="310" t="str">
        <f>IF(I73='RDG 30.9.25.'!K126,"TOČNO","NETOČNO")</f>
        <v>TOČNO</v>
      </c>
      <c r="J80" s="310" t="str">
        <f>IF(J73='RDG 30.9.25.'!L126,"TOČNO","NETOČNO")</f>
        <v>TOČNO</v>
      </c>
      <c r="K80" s="310" t="str">
        <f>IF(K73='RDG 30.9.25.'!N126,"TOČNO","NETOČNO")</f>
        <v>TOČNO</v>
      </c>
      <c r="L80" s="3"/>
      <c r="M80" s="310" t="str">
        <f>IF(M73='RDG 30.9.25.'!P126,"TOČNO","NETOČNO")</f>
        <v>TOČNO</v>
      </c>
      <c r="N80" s="310" t="str">
        <f>IF(N73='RDG 30.9.25.'!P126+'RDG 30.9.25.'!Q126,"TOČNO","NETOČNO")</f>
        <v>TOČNO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2.75" customHeight="1" x14ac:dyDescent="0.3">
      <c r="A81" s="27"/>
      <c r="B81" s="27"/>
      <c r="C81" s="110"/>
      <c r="D81" s="11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2.75" customHeight="1" x14ac:dyDescent="0.3">
      <c r="A82" s="27"/>
      <c r="B82" s="27"/>
      <c r="C82" s="110"/>
      <c r="D82" s="11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27" customHeight="1" x14ac:dyDescent="0.3">
      <c r="A83" s="27"/>
      <c r="B83" s="83" t="s">
        <v>94</v>
      </c>
      <c r="C83" s="339" t="s">
        <v>95</v>
      </c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21" customHeight="1" x14ac:dyDescent="0.3">
      <c r="A84" s="27"/>
      <c r="B84" s="97" t="s">
        <v>44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27" customHeight="1" x14ac:dyDescent="0.3">
      <c r="A85" s="27"/>
      <c r="B85" s="118" t="s">
        <v>45</v>
      </c>
      <c r="C85" s="337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28.5" customHeight="1" x14ac:dyDescent="0.3">
      <c r="A86" s="27"/>
      <c r="B86" s="118" t="s">
        <v>46</v>
      </c>
      <c r="C86" s="337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27.75" customHeight="1" x14ac:dyDescent="0.3">
      <c r="A87" s="27"/>
      <c r="B87" s="118" t="s">
        <v>47</v>
      </c>
      <c r="C87" s="337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37.5" customHeight="1" x14ac:dyDescent="0.3">
      <c r="A88" s="27"/>
      <c r="B88" s="118" t="s">
        <v>96</v>
      </c>
      <c r="C88" s="337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24" customHeight="1" x14ac:dyDescent="0.3">
      <c r="A89" s="27"/>
      <c r="B89" s="118" t="s">
        <v>49</v>
      </c>
      <c r="C89" s="337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24" customHeight="1" x14ac:dyDescent="0.3">
      <c r="A90" s="27"/>
      <c r="B90" s="118" t="s">
        <v>50</v>
      </c>
      <c r="C90" s="337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28.5" customHeight="1" x14ac:dyDescent="0.3">
      <c r="A91" s="27"/>
      <c r="B91" s="118" t="s">
        <v>97</v>
      </c>
      <c r="C91" s="337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8" customHeight="1" x14ac:dyDescent="0.3">
      <c r="A92" s="27"/>
      <c r="B92" s="127" t="s">
        <v>53</v>
      </c>
      <c r="C92" s="110"/>
      <c r="D92" s="11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28.5" customHeight="1" x14ac:dyDescent="0.3">
      <c r="A93" s="27"/>
      <c r="B93" s="122" t="s">
        <v>54</v>
      </c>
      <c r="C93" s="337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28.5" customHeight="1" x14ac:dyDescent="0.3">
      <c r="A94" s="27"/>
      <c r="B94" s="123" t="s">
        <v>55</v>
      </c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28.5" customHeight="1" x14ac:dyDescent="0.3">
      <c r="A95" s="27"/>
      <c r="B95" s="123" t="s">
        <v>56</v>
      </c>
      <c r="C95" s="337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28.5" customHeight="1" x14ac:dyDescent="0.3">
      <c r="A96" s="27"/>
      <c r="B96" s="123" t="s">
        <v>57</v>
      </c>
      <c r="C96" s="337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28.5" customHeight="1" x14ac:dyDescent="0.3">
      <c r="A97" s="27"/>
      <c r="B97" s="123" t="s">
        <v>47</v>
      </c>
      <c r="C97" s="337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28.5" customHeight="1" x14ac:dyDescent="0.3">
      <c r="A98" s="27"/>
      <c r="B98" s="123" t="s">
        <v>49</v>
      </c>
      <c r="C98" s="337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28.5" customHeight="1" x14ac:dyDescent="0.3">
      <c r="A99" s="27"/>
      <c r="B99" s="123" t="s">
        <v>58</v>
      </c>
      <c r="C99" s="337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33.75" customHeight="1" x14ac:dyDescent="0.3">
      <c r="A100" s="27"/>
      <c r="B100" s="123" t="s">
        <v>59</v>
      </c>
      <c r="C100" s="337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20.25" customHeight="1" x14ac:dyDescent="0.3">
      <c r="A101" s="27"/>
      <c r="B101" s="128" t="s">
        <v>62</v>
      </c>
      <c r="C101" s="95"/>
      <c r="D101" s="11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24.75" customHeight="1" x14ac:dyDescent="0.3">
      <c r="A102" s="27"/>
      <c r="B102" s="123" t="s">
        <v>63</v>
      </c>
      <c r="C102" s="337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36.75" customHeight="1" x14ac:dyDescent="0.3">
      <c r="A103" s="27"/>
      <c r="B103" s="123" t="s">
        <v>98</v>
      </c>
      <c r="C103" s="337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28.5" customHeight="1" x14ac:dyDescent="0.3">
      <c r="A104" s="27"/>
      <c r="B104" s="123" t="s">
        <v>65</v>
      </c>
      <c r="C104" s="337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27" customHeight="1" x14ac:dyDescent="0.3">
      <c r="A105" s="27"/>
      <c r="B105" s="123" t="s">
        <v>99</v>
      </c>
      <c r="C105" s="337"/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25.5" customHeight="1" x14ac:dyDescent="0.3">
      <c r="A106" s="27"/>
      <c r="B106" s="123" t="s">
        <v>68</v>
      </c>
      <c r="C106" s="337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30" customHeight="1" x14ac:dyDescent="0.3">
      <c r="A107" s="27"/>
      <c r="B107" s="123" t="s">
        <v>69</v>
      </c>
      <c r="C107" s="337"/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27" customHeight="1" x14ac:dyDescent="0.3">
      <c r="A108" s="27"/>
      <c r="B108" s="123" t="s">
        <v>70</v>
      </c>
      <c r="C108" s="337"/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24" customHeight="1" x14ac:dyDescent="0.3">
      <c r="A109" s="27"/>
      <c r="B109" s="123" t="s">
        <v>71</v>
      </c>
      <c r="C109" s="337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23.25" customHeight="1" x14ac:dyDescent="0.3">
      <c r="A110" s="27"/>
      <c r="B110" s="123" t="s">
        <v>72</v>
      </c>
      <c r="C110" s="337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26.25" customHeight="1" x14ac:dyDescent="0.3">
      <c r="A111" s="27"/>
      <c r="B111" s="123" t="s">
        <v>73</v>
      </c>
      <c r="C111" s="337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30" customHeight="1" x14ac:dyDescent="0.3">
      <c r="A112" s="27"/>
      <c r="B112" s="123" t="s">
        <v>100</v>
      </c>
      <c r="C112" s="337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25.5" customHeight="1" x14ac:dyDescent="0.3">
      <c r="A113" s="27"/>
      <c r="B113" s="123" t="s">
        <v>75</v>
      </c>
      <c r="C113" s="337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7.25" customHeight="1" x14ac:dyDescent="0.3">
      <c r="A114" s="27"/>
      <c r="B114" s="127" t="s">
        <v>77</v>
      </c>
      <c r="C114" s="110"/>
      <c r="D114" s="11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38.25" customHeight="1" x14ac:dyDescent="0.3">
      <c r="A115" s="27"/>
      <c r="B115" s="123" t="s">
        <v>101</v>
      </c>
      <c r="C115" s="337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25.5" customHeight="1" x14ac:dyDescent="0.3">
      <c r="A116" s="27"/>
      <c r="B116" s="123" t="s">
        <v>78</v>
      </c>
      <c r="C116" s="337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25.5" customHeight="1" x14ac:dyDescent="0.3">
      <c r="A117" s="27"/>
      <c r="B117" s="123" t="s">
        <v>99</v>
      </c>
      <c r="C117" s="337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25.5" customHeight="1" x14ac:dyDescent="0.3">
      <c r="A118" s="27"/>
      <c r="B118" s="123" t="s">
        <v>68</v>
      </c>
      <c r="C118" s="337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25.5" customHeight="1" x14ac:dyDescent="0.3">
      <c r="A119" s="27"/>
      <c r="B119" s="123" t="s">
        <v>70</v>
      </c>
      <c r="C119" s="337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25.5" customHeight="1" x14ac:dyDescent="0.3">
      <c r="A120" s="27"/>
      <c r="B120" s="123" t="s">
        <v>71</v>
      </c>
      <c r="C120" s="337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25.5" customHeight="1" x14ac:dyDescent="0.3">
      <c r="A121" s="27"/>
      <c r="B121" s="123" t="s">
        <v>72</v>
      </c>
      <c r="C121" s="337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25.5" customHeight="1" x14ac:dyDescent="0.3">
      <c r="A122" s="27"/>
      <c r="B122" s="123" t="s">
        <v>73</v>
      </c>
      <c r="C122" s="337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25.5" customHeight="1" x14ac:dyDescent="0.3">
      <c r="A123" s="27"/>
      <c r="B123" s="123" t="s">
        <v>102</v>
      </c>
      <c r="C123" s="337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25.5" customHeight="1" x14ac:dyDescent="0.3">
      <c r="A124" s="27"/>
      <c r="B124" s="123" t="s">
        <v>81</v>
      </c>
      <c r="C124" s="337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8" customHeight="1" x14ac:dyDescent="0.3">
      <c r="A125" s="27"/>
      <c r="B125" s="128" t="s">
        <v>85</v>
      </c>
      <c r="C125" s="95"/>
      <c r="D125" s="11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27" customHeight="1" x14ac:dyDescent="0.3">
      <c r="A126" s="27"/>
      <c r="B126" s="123" t="s">
        <v>86</v>
      </c>
      <c r="C126" s="335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8" customHeight="1" x14ac:dyDescent="0.3">
      <c r="A127" s="27"/>
      <c r="B127" s="123" t="s">
        <v>87</v>
      </c>
      <c r="C127" s="335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8" customHeight="1" x14ac:dyDescent="0.3">
      <c r="A128" s="27"/>
      <c r="B128" s="123" t="s">
        <v>88</v>
      </c>
      <c r="C128" s="335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8" customHeight="1" x14ac:dyDescent="0.3">
      <c r="A129" s="27"/>
      <c r="B129" s="123" t="s">
        <v>89</v>
      </c>
      <c r="C129" s="335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8" customHeight="1" x14ac:dyDescent="0.3">
      <c r="A130" s="27"/>
      <c r="B130" s="123" t="s">
        <v>90</v>
      </c>
      <c r="C130" s="335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8" customHeight="1" x14ac:dyDescent="0.3">
      <c r="A131" s="27"/>
      <c r="B131" s="128"/>
      <c r="C131" s="95"/>
      <c r="D131" s="11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25.5" customHeight="1" x14ac:dyDescent="0.3">
      <c r="A132" s="27"/>
      <c r="B132" s="27"/>
      <c r="C132" s="110"/>
      <c r="D132" s="11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" customHeight="1" x14ac:dyDescent="0.3">
      <c r="A133" s="129" t="s">
        <v>103</v>
      </c>
      <c r="B133" s="130"/>
      <c r="C133" s="131" t="str">
        <f>REPT('[3]Informacije o klubu_30.09.24.'!B31,1)</f>
        <v/>
      </c>
      <c r="D133" s="132"/>
      <c r="E133" s="133"/>
      <c r="F133" s="133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</row>
    <row r="134" spans="1:29" ht="12.75" customHeight="1" x14ac:dyDescent="0.3">
      <c r="A134" s="98" t="s">
        <v>104</v>
      </c>
      <c r="B134" s="130"/>
      <c r="C134" s="135"/>
      <c r="D134" s="13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</row>
    <row r="135" spans="1:29" ht="12.75" customHeight="1" x14ac:dyDescent="0.3">
      <c r="A135" s="27"/>
      <c r="B135" s="127" t="str">
        <f>REPT('[3]Informacije o klubu_30.09.24.'!B11,1)</f>
        <v/>
      </c>
      <c r="C135" s="110"/>
      <c r="D135" s="11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2.75" customHeight="1" x14ac:dyDescent="0.35">
      <c r="A136" s="27"/>
      <c r="B136" s="97" t="str">
        <f>REPT('[3]Informacije o klubu_30.09.24.'!B13,1)</f>
        <v/>
      </c>
      <c r="C136" s="136"/>
      <c r="D136" s="11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2.75" customHeight="1" x14ac:dyDescent="0.3">
      <c r="A137" s="27"/>
      <c r="B137" s="27"/>
      <c r="C137" s="110"/>
      <c r="D137" s="11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2.75" customHeight="1" x14ac:dyDescent="0.3">
      <c r="A138" s="27"/>
      <c r="B138" s="98" t="s">
        <v>105</v>
      </c>
      <c r="C138" s="110"/>
      <c r="D138" s="11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2.75" customHeight="1" x14ac:dyDescent="0.3">
      <c r="A139" s="27"/>
      <c r="B139" s="27"/>
      <c r="C139" s="110"/>
      <c r="D139" s="11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2.75" customHeight="1" x14ac:dyDescent="0.3">
      <c r="A140" s="27"/>
      <c r="B140" s="27"/>
      <c r="C140" s="110"/>
      <c r="D140" s="11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2.75" customHeight="1" x14ac:dyDescent="0.3">
      <c r="A141" s="27"/>
      <c r="B141" s="27"/>
      <c r="C141" s="110"/>
      <c r="D141" s="11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2.75" customHeight="1" x14ac:dyDescent="0.3">
      <c r="A142" s="27"/>
      <c r="B142" s="27"/>
      <c r="C142" s="110"/>
      <c r="D142" s="11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2.75" customHeight="1" x14ac:dyDescent="0.3">
      <c r="A143" s="27"/>
      <c r="B143" s="27"/>
      <c r="C143" s="110"/>
      <c r="D143" s="11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2.75" customHeight="1" x14ac:dyDescent="0.3">
      <c r="A144" s="27"/>
      <c r="B144" s="27"/>
      <c r="C144" s="110"/>
      <c r="D144" s="11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2.75" customHeight="1" x14ac:dyDescent="0.3">
      <c r="A145" s="27"/>
      <c r="B145" s="27"/>
      <c r="C145" s="110"/>
      <c r="D145" s="11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2.75" customHeight="1" x14ac:dyDescent="0.3">
      <c r="A146" s="27"/>
      <c r="B146" s="27"/>
      <c r="C146" s="110"/>
      <c r="D146" s="11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2.75" customHeight="1" x14ac:dyDescent="0.3">
      <c r="A147" s="27"/>
      <c r="B147" s="27"/>
      <c r="C147" s="110"/>
      <c r="D147" s="11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2.75" customHeight="1" x14ac:dyDescent="0.3">
      <c r="A148" s="27"/>
      <c r="B148" s="27"/>
      <c r="C148" s="110"/>
      <c r="D148" s="11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2.75" customHeight="1" x14ac:dyDescent="0.3">
      <c r="A149" s="27"/>
      <c r="B149" s="27"/>
      <c r="C149" s="110"/>
      <c r="D149" s="11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2.75" customHeight="1" x14ac:dyDescent="0.3">
      <c r="A150" s="27"/>
      <c r="B150" s="27"/>
      <c r="C150" s="110"/>
      <c r="D150" s="11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2.75" customHeight="1" x14ac:dyDescent="0.3">
      <c r="A151" s="27"/>
      <c r="B151" s="27"/>
      <c r="C151" s="110"/>
      <c r="D151" s="11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2.75" customHeight="1" x14ac:dyDescent="0.3">
      <c r="A152" s="27"/>
      <c r="B152" s="27"/>
      <c r="C152" s="110"/>
      <c r="D152" s="11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2.75" customHeight="1" x14ac:dyDescent="0.3">
      <c r="A153" s="27"/>
      <c r="B153" s="27"/>
      <c r="C153" s="110"/>
      <c r="D153" s="11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2.75" customHeight="1" x14ac:dyDescent="0.3">
      <c r="A154" s="27"/>
      <c r="B154" s="27"/>
      <c r="C154" s="110"/>
      <c r="D154" s="11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2.75" customHeight="1" x14ac:dyDescent="0.3">
      <c r="A155" s="27"/>
      <c r="B155" s="27"/>
      <c r="C155" s="110"/>
      <c r="D155" s="11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2.75" customHeight="1" x14ac:dyDescent="0.3">
      <c r="A156" s="27"/>
      <c r="B156" s="27"/>
      <c r="C156" s="110"/>
      <c r="D156" s="11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2.75" customHeight="1" x14ac:dyDescent="0.3">
      <c r="A157" s="27"/>
      <c r="B157" s="27"/>
      <c r="C157" s="110"/>
      <c r="D157" s="11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2.75" customHeight="1" x14ac:dyDescent="0.3">
      <c r="A158" s="27"/>
      <c r="B158" s="27"/>
      <c r="C158" s="110"/>
      <c r="D158" s="11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2.75" customHeight="1" x14ac:dyDescent="0.3">
      <c r="A159" s="27"/>
      <c r="B159" s="27"/>
      <c r="C159" s="110"/>
      <c r="D159" s="11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2.75" customHeight="1" x14ac:dyDescent="0.3">
      <c r="A160" s="27"/>
      <c r="B160" s="27"/>
      <c r="C160" s="110"/>
      <c r="D160" s="11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2.75" customHeight="1" x14ac:dyDescent="0.3">
      <c r="A161" s="27"/>
      <c r="B161" s="27"/>
      <c r="C161" s="110"/>
      <c r="D161" s="11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2.75" customHeight="1" x14ac:dyDescent="0.3">
      <c r="A162" s="27"/>
      <c r="B162" s="27"/>
      <c r="C162" s="110"/>
      <c r="D162" s="11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2.75" customHeight="1" x14ac:dyDescent="0.3">
      <c r="A163" s="27"/>
      <c r="B163" s="27"/>
      <c r="C163" s="110"/>
      <c r="D163" s="11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2.75" customHeight="1" x14ac:dyDescent="0.3">
      <c r="A164" s="27"/>
      <c r="B164" s="27"/>
      <c r="C164" s="110"/>
      <c r="D164" s="11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2.75" customHeight="1" x14ac:dyDescent="0.3">
      <c r="A165" s="27"/>
      <c r="B165" s="27"/>
      <c r="C165" s="110"/>
      <c r="D165" s="11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2.75" customHeight="1" x14ac:dyDescent="0.3">
      <c r="A166" s="27"/>
      <c r="B166" s="27"/>
      <c r="C166" s="110"/>
      <c r="D166" s="11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2.75" customHeight="1" x14ac:dyDescent="0.3">
      <c r="A167" s="27"/>
      <c r="B167" s="27"/>
      <c r="C167" s="110"/>
      <c r="D167" s="11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2.75" customHeight="1" x14ac:dyDescent="0.3">
      <c r="A168" s="27"/>
      <c r="B168" s="27"/>
      <c r="C168" s="110"/>
      <c r="D168" s="11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2.75" customHeight="1" x14ac:dyDescent="0.3">
      <c r="A169" s="27"/>
      <c r="B169" s="27"/>
      <c r="C169" s="110"/>
      <c r="D169" s="11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2.75" customHeight="1" x14ac:dyDescent="0.3">
      <c r="A170" s="27"/>
      <c r="B170" s="27"/>
      <c r="C170" s="110"/>
      <c r="D170" s="11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2.75" customHeight="1" x14ac:dyDescent="0.3">
      <c r="A171" s="27"/>
      <c r="B171" s="27"/>
      <c r="C171" s="110"/>
      <c r="D171" s="11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2.75" customHeight="1" x14ac:dyDescent="0.3">
      <c r="A172" s="27"/>
      <c r="B172" s="27"/>
      <c r="C172" s="110"/>
      <c r="D172" s="11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2.75" customHeight="1" x14ac:dyDescent="0.3">
      <c r="A173" s="27"/>
      <c r="B173" s="27"/>
      <c r="C173" s="110"/>
      <c r="D173" s="11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2.75" customHeight="1" x14ac:dyDescent="0.3">
      <c r="A174" s="27"/>
      <c r="B174" s="27"/>
      <c r="C174" s="110"/>
      <c r="D174" s="11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2.75" customHeight="1" x14ac:dyDescent="0.3">
      <c r="A175" s="27"/>
      <c r="B175" s="27"/>
      <c r="C175" s="110"/>
      <c r="D175" s="11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2.75" customHeight="1" x14ac:dyDescent="0.3">
      <c r="A176" s="27"/>
      <c r="B176" s="27"/>
      <c r="C176" s="110"/>
      <c r="D176" s="11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2.75" customHeight="1" x14ac:dyDescent="0.3">
      <c r="A177" s="27"/>
      <c r="B177" s="27"/>
      <c r="C177" s="110"/>
      <c r="D177" s="11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2.75" customHeight="1" x14ac:dyDescent="0.3">
      <c r="A178" s="27"/>
      <c r="B178" s="27"/>
      <c r="C178" s="110"/>
      <c r="D178" s="11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2.75" customHeight="1" x14ac:dyDescent="0.3">
      <c r="A179" s="27"/>
      <c r="B179" s="27"/>
      <c r="C179" s="110"/>
      <c r="D179" s="11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2.75" customHeight="1" x14ac:dyDescent="0.3">
      <c r="A180" s="27"/>
      <c r="B180" s="27"/>
      <c r="C180" s="110"/>
      <c r="D180" s="11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2.75" customHeight="1" x14ac:dyDescent="0.3">
      <c r="A181" s="27"/>
      <c r="B181" s="27"/>
      <c r="C181" s="110"/>
      <c r="D181" s="11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2.75" customHeight="1" x14ac:dyDescent="0.3">
      <c r="A182" s="27"/>
      <c r="B182" s="27"/>
      <c r="C182" s="110"/>
      <c r="D182" s="11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2.75" customHeight="1" x14ac:dyDescent="0.3">
      <c r="A183" s="27"/>
      <c r="B183" s="27"/>
      <c r="C183" s="110"/>
      <c r="D183" s="11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2.75" customHeight="1" x14ac:dyDescent="0.3">
      <c r="A184" s="27"/>
      <c r="B184" s="27"/>
      <c r="C184" s="110"/>
      <c r="D184" s="11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2.75" customHeight="1" x14ac:dyDescent="0.3">
      <c r="A185" s="27"/>
      <c r="B185" s="27"/>
      <c r="C185" s="110"/>
      <c r="D185" s="11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2.75" customHeight="1" x14ac:dyDescent="0.3">
      <c r="A186" s="27"/>
      <c r="B186" s="27"/>
      <c r="C186" s="110"/>
      <c r="D186" s="11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2.75" customHeight="1" x14ac:dyDescent="0.3">
      <c r="A187" s="27"/>
      <c r="B187" s="27"/>
      <c r="C187" s="110"/>
      <c r="D187" s="11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2.75" customHeight="1" x14ac:dyDescent="0.3">
      <c r="A188" s="27"/>
      <c r="B188" s="27"/>
      <c r="C188" s="110"/>
      <c r="D188" s="11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2.75" customHeight="1" x14ac:dyDescent="0.3">
      <c r="A189" s="27"/>
      <c r="B189" s="27"/>
      <c r="C189" s="110"/>
      <c r="D189" s="11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2.75" customHeight="1" x14ac:dyDescent="0.3">
      <c r="A190" s="27"/>
      <c r="B190" s="27"/>
      <c r="C190" s="110"/>
      <c r="D190" s="11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2.75" customHeight="1" x14ac:dyDescent="0.3">
      <c r="A191" s="27"/>
      <c r="B191" s="27"/>
      <c r="C191" s="110"/>
      <c r="D191" s="11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2.75" customHeight="1" x14ac:dyDescent="0.3">
      <c r="A192" s="27"/>
      <c r="B192" s="27"/>
      <c r="C192" s="110"/>
      <c r="D192" s="11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2.75" customHeight="1" x14ac:dyDescent="0.3">
      <c r="A193" s="27"/>
      <c r="B193" s="27"/>
      <c r="C193" s="110"/>
      <c r="D193" s="11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2.75" customHeight="1" x14ac:dyDescent="0.3">
      <c r="A194" s="27"/>
      <c r="B194" s="27"/>
      <c r="C194" s="110"/>
      <c r="D194" s="11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2.75" customHeight="1" x14ac:dyDescent="0.3">
      <c r="A195" s="27"/>
      <c r="B195" s="27"/>
      <c r="C195" s="110"/>
      <c r="D195" s="11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2.75" customHeight="1" x14ac:dyDescent="0.3">
      <c r="A196" s="27"/>
      <c r="B196" s="27"/>
      <c r="C196" s="110"/>
      <c r="D196" s="11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2.75" customHeight="1" x14ac:dyDescent="0.3">
      <c r="A197" s="27"/>
      <c r="B197" s="27"/>
      <c r="C197" s="110"/>
      <c r="D197" s="11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2.75" customHeight="1" x14ac:dyDescent="0.3">
      <c r="A198" s="27"/>
      <c r="B198" s="27"/>
      <c r="C198" s="110"/>
      <c r="D198" s="11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2.75" customHeight="1" x14ac:dyDescent="0.3">
      <c r="A199" s="27"/>
      <c r="B199" s="27"/>
      <c r="C199" s="110"/>
      <c r="D199" s="11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ht="12.75" customHeight="1" x14ac:dyDescent="0.3">
      <c r="A200" s="27"/>
      <c r="B200" s="27"/>
      <c r="C200" s="110"/>
      <c r="D200" s="11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ht="12.75" customHeight="1" x14ac:dyDescent="0.3">
      <c r="A201" s="27"/>
      <c r="B201" s="27"/>
      <c r="C201" s="110"/>
      <c r="D201" s="11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ht="12.75" customHeight="1" x14ac:dyDescent="0.3">
      <c r="A202" s="27"/>
      <c r="B202" s="27"/>
      <c r="C202" s="110"/>
      <c r="D202" s="11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ht="12.75" customHeight="1" x14ac:dyDescent="0.3">
      <c r="A203" s="27"/>
      <c r="B203" s="27"/>
      <c r="C203" s="110"/>
      <c r="D203" s="11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spans="1:29" ht="12.75" customHeight="1" x14ac:dyDescent="0.3">
      <c r="A204" s="27"/>
      <c r="B204" s="27"/>
      <c r="C204" s="110"/>
      <c r="D204" s="11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spans="1:29" ht="12.75" customHeight="1" x14ac:dyDescent="0.3">
      <c r="A205" s="27"/>
      <c r="B205" s="27"/>
      <c r="C205" s="110"/>
      <c r="D205" s="11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spans="1:29" ht="12.75" customHeight="1" x14ac:dyDescent="0.3">
      <c r="A206" s="27"/>
      <c r="B206" s="27"/>
      <c r="C206" s="110"/>
      <c r="D206" s="11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spans="1:29" ht="12.75" customHeight="1" x14ac:dyDescent="0.3">
      <c r="A207" s="27"/>
      <c r="B207" s="27"/>
      <c r="C207" s="110"/>
      <c r="D207" s="11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spans="1:29" ht="12.75" customHeight="1" x14ac:dyDescent="0.3">
      <c r="A208" s="27"/>
      <c r="B208" s="27"/>
      <c r="C208" s="110"/>
      <c r="D208" s="11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spans="1:29" ht="12.75" customHeight="1" x14ac:dyDescent="0.3">
      <c r="A209" s="27"/>
      <c r="B209" s="27"/>
      <c r="C209" s="110"/>
      <c r="D209" s="11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spans="1:29" ht="12.75" customHeight="1" x14ac:dyDescent="0.3">
      <c r="A210" s="27"/>
      <c r="B210" s="27"/>
      <c r="C210" s="110"/>
      <c r="D210" s="11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spans="1:29" ht="12.75" customHeight="1" x14ac:dyDescent="0.3">
      <c r="A211" s="27"/>
      <c r="B211" s="27"/>
      <c r="C211" s="110"/>
      <c r="D211" s="110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spans="1:29" ht="12.75" customHeight="1" x14ac:dyDescent="0.3">
      <c r="A212" s="27"/>
      <c r="B212" s="27"/>
      <c r="C212" s="110"/>
      <c r="D212" s="110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spans="1:29" ht="12.75" customHeight="1" x14ac:dyDescent="0.3">
      <c r="A213" s="27"/>
      <c r="B213" s="27"/>
      <c r="C213" s="110"/>
      <c r="D213" s="110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spans="1:29" ht="12.75" customHeight="1" x14ac:dyDescent="0.3">
      <c r="A214" s="27"/>
      <c r="B214" s="27"/>
      <c r="C214" s="110"/>
      <c r="D214" s="110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spans="1:29" ht="12.75" customHeight="1" x14ac:dyDescent="0.3">
      <c r="A215" s="27"/>
      <c r="B215" s="27"/>
      <c r="C215" s="110"/>
      <c r="D215" s="110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spans="1:29" ht="12.75" customHeight="1" x14ac:dyDescent="0.3">
      <c r="A216" s="27"/>
      <c r="B216" s="27"/>
      <c r="C216" s="110"/>
      <c r="D216" s="110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spans="1:29" ht="12.75" customHeight="1" x14ac:dyDescent="0.3">
      <c r="A217" s="27"/>
      <c r="B217" s="27"/>
      <c r="C217" s="110"/>
      <c r="D217" s="11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spans="1:29" ht="12.75" customHeight="1" x14ac:dyDescent="0.3">
      <c r="A218" s="27"/>
      <c r="B218" s="27"/>
      <c r="C218" s="110"/>
      <c r="D218" s="110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spans="1:29" ht="12.75" customHeight="1" x14ac:dyDescent="0.3">
      <c r="A219" s="27"/>
      <c r="B219" s="27"/>
      <c r="C219" s="110"/>
      <c r="D219" s="110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spans="1:29" ht="12.75" customHeight="1" x14ac:dyDescent="0.3">
      <c r="A220" s="27"/>
      <c r="B220" s="27"/>
      <c r="C220" s="110"/>
      <c r="D220" s="110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spans="1:29" ht="12.75" customHeight="1" x14ac:dyDescent="0.3">
      <c r="A221" s="27"/>
      <c r="B221" s="27"/>
      <c r="C221" s="110"/>
      <c r="D221" s="110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spans="1:29" ht="12.75" customHeight="1" x14ac:dyDescent="0.3">
      <c r="A222" s="27"/>
      <c r="B222" s="27"/>
      <c r="C222" s="110"/>
      <c r="D222" s="110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spans="1:29" ht="12.75" customHeight="1" x14ac:dyDescent="0.3">
      <c r="A223" s="27"/>
      <c r="B223" s="27"/>
      <c r="C223" s="110"/>
      <c r="D223" s="110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spans="1:29" ht="12.75" customHeight="1" x14ac:dyDescent="0.3">
      <c r="A224" s="27"/>
      <c r="B224" s="27"/>
      <c r="C224" s="110"/>
      <c r="D224" s="110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spans="1:29" ht="12.75" customHeight="1" x14ac:dyDescent="0.3">
      <c r="A225" s="27"/>
      <c r="B225" s="27"/>
      <c r="C225" s="110"/>
      <c r="D225" s="110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spans="1:29" ht="12.75" customHeight="1" x14ac:dyDescent="0.3">
      <c r="A226" s="27"/>
      <c r="B226" s="27"/>
      <c r="C226" s="110"/>
      <c r="D226" s="110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spans="1:29" ht="12.75" customHeight="1" x14ac:dyDescent="0.3">
      <c r="A227" s="27"/>
      <c r="B227" s="27"/>
      <c r="C227" s="110"/>
      <c r="D227" s="110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spans="1:29" ht="12.75" customHeight="1" x14ac:dyDescent="0.3">
      <c r="A228" s="27"/>
      <c r="B228" s="27"/>
      <c r="C228" s="110"/>
      <c r="D228" s="110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spans="1:29" ht="12.75" customHeight="1" x14ac:dyDescent="0.3">
      <c r="A229" s="27"/>
      <c r="B229" s="27"/>
      <c r="C229" s="110"/>
      <c r="D229" s="110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spans="1:29" ht="12.75" customHeight="1" x14ac:dyDescent="0.3">
      <c r="A230" s="27"/>
      <c r="B230" s="27"/>
      <c r="C230" s="110"/>
      <c r="D230" s="110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spans="1:29" ht="12.75" customHeight="1" x14ac:dyDescent="0.3">
      <c r="A231" s="27"/>
      <c r="B231" s="27"/>
      <c r="C231" s="110"/>
      <c r="D231" s="110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spans="1:29" ht="12.75" customHeight="1" x14ac:dyDescent="0.3">
      <c r="A232" s="27"/>
      <c r="B232" s="27"/>
      <c r="C232" s="110"/>
      <c r="D232" s="110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spans="1:29" ht="12.75" customHeight="1" x14ac:dyDescent="0.3">
      <c r="A233" s="27"/>
      <c r="B233" s="27"/>
      <c r="C233" s="110"/>
      <c r="D233" s="110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spans="1:29" ht="12.75" customHeight="1" x14ac:dyDescent="0.3">
      <c r="A234" s="27"/>
      <c r="B234" s="27"/>
      <c r="C234" s="110"/>
      <c r="D234" s="110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spans="1:29" ht="12.75" customHeight="1" x14ac:dyDescent="0.3">
      <c r="A235" s="27"/>
      <c r="B235" s="27"/>
      <c r="C235" s="110"/>
      <c r="D235" s="110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spans="1:29" ht="12.75" customHeight="1" x14ac:dyDescent="0.3">
      <c r="A236" s="27"/>
      <c r="B236" s="27"/>
      <c r="C236" s="110"/>
      <c r="D236" s="110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spans="1:29" ht="12.75" customHeight="1" x14ac:dyDescent="0.3">
      <c r="A237" s="27"/>
      <c r="B237" s="27"/>
      <c r="C237" s="110"/>
      <c r="D237" s="110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spans="1:29" ht="12.75" customHeight="1" x14ac:dyDescent="0.3">
      <c r="A238" s="27"/>
      <c r="B238" s="27"/>
      <c r="C238" s="110"/>
      <c r="D238" s="110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spans="1:29" ht="12.75" customHeight="1" x14ac:dyDescent="0.3">
      <c r="A239" s="27"/>
      <c r="B239" s="27"/>
      <c r="C239" s="110"/>
      <c r="D239" s="110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spans="1:29" ht="12.75" customHeight="1" x14ac:dyDescent="0.3">
      <c r="A240" s="27"/>
      <c r="B240" s="27"/>
      <c r="C240" s="110"/>
      <c r="D240" s="110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spans="1:29" ht="12.75" customHeight="1" x14ac:dyDescent="0.3">
      <c r="A241" s="27"/>
      <c r="B241" s="27"/>
      <c r="C241" s="110"/>
      <c r="D241" s="110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spans="1:29" ht="12.75" customHeight="1" x14ac:dyDescent="0.3">
      <c r="A242" s="27"/>
      <c r="B242" s="27"/>
      <c r="C242" s="110"/>
      <c r="D242" s="110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spans="1:29" ht="12.75" customHeight="1" x14ac:dyDescent="0.3">
      <c r="A243" s="27"/>
      <c r="B243" s="27"/>
      <c r="C243" s="110"/>
      <c r="D243" s="110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spans="1:29" ht="12.75" customHeight="1" x14ac:dyDescent="0.3">
      <c r="A244" s="27"/>
      <c r="B244" s="27"/>
      <c r="C244" s="110"/>
      <c r="D244" s="110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spans="1:29" ht="12.75" customHeight="1" x14ac:dyDescent="0.3">
      <c r="A245" s="27"/>
      <c r="B245" s="27"/>
      <c r="C245" s="110"/>
      <c r="D245" s="110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spans="1:29" ht="12.75" customHeight="1" x14ac:dyDescent="0.3">
      <c r="A246" s="27"/>
      <c r="B246" s="27"/>
      <c r="C246" s="110"/>
      <c r="D246" s="110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spans="1:29" ht="12.75" customHeight="1" x14ac:dyDescent="0.3">
      <c r="A247" s="27"/>
      <c r="B247" s="27"/>
      <c r="C247" s="110"/>
      <c r="D247" s="11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spans="1:29" ht="12.75" customHeight="1" x14ac:dyDescent="0.3">
      <c r="A248" s="27"/>
      <c r="B248" s="27"/>
      <c r="C248" s="110"/>
      <c r="D248" s="110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spans="1:29" ht="12.75" customHeight="1" x14ac:dyDescent="0.3">
      <c r="A249" s="27"/>
      <c r="B249" s="27"/>
      <c r="C249" s="110"/>
      <c r="D249" s="11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spans="1:29" ht="12.75" customHeight="1" x14ac:dyDescent="0.3">
      <c r="A250" s="27"/>
      <c r="B250" s="27"/>
      <c r="C250" s="110"/>
      <c r="D250" s="110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spans="1:29" ht="12.75" customHeight="1" x14ac:dyDescent="0.3">
      <c r="A251" s="27"/>
      <c r="B251" s="27"/>
      <c r="C251" s="110"/>
      <c r="D251" s="110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spans="1:29" ht="12.75" customHeight="1" x14ac:dyDescent="0.3">
      <c r="A252" s="27"/>
      <c r="B252" s="27"/>
      <c r="C252" s="110"/>
      <c r="D252" s="11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spans="1:29" ht="12.75" customHeight="1" x14ac:dyDescent="0.3">
      <c r="A253" s="27"/>
      <c r="B253" s="27"/>
      <c r="C253" s="110"/>
      <c r="D253" s="110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spans="1:29" ht="12.75" customHeight="1" x14ac:dyDescent="0.3">
      <c r="A254" s="27"/>
      <c r="B254" s="27"/>
      <c r="C254" s="110"/>
      <c r="D254" s="110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spans="1:29" ht="12.75" customHeight="1" x14ac:dyDescent="0.3">
      <c r="A255" s="27"/>
      <c r="B255" s="27"/>
      <c r="C255" s="110"/>
      <c r="D255" s="110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spans="1:29" ht="12.75" customHeight="1" x14ac:dyDescent="0.3">
      <c r="A256" s="27"/>
      <c r="B256" s="27"/>
      <c r="C256" s="110"/>
      <c r="D256" s="110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spans="1:29" ht="12.75" customHeight="1" x14ac:dyDescent="0.3">
      <c r="A257" s="27"/>
      <c r="B257" s="27"/>
      <c r="C257" s="110"/>
      <c r="D257" s="110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spans="1:29" ht="12.75" customHeight="1" x14ac:dyDescent="0.3">
      <c r="A258" s="27"/>
      <c r="B258" s="27"/>
      <c r="C258" s="110"/>
      <c r="D258" s="110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spans="1:29" ht="12.75" customHeight="1" x14ac:dyDescent="0.3">
      <c r="A259" s="27"/>
      <c r="B259" s="27"/>
      <c r="C259" s="110"/>
      <c r="D259" s="110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spans="1:29" ht="12.75" customHeight="1" x14ac:dyDescent="0.3">
      <c r="A260" s="27"/>
      <c r="B260" s="27"/>
      <c r="C260" s="110"/>
      <c r="D260" s="110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spans="1:29" ht="12.75" customHeight="1" x14ac:dyDescent="0.3">
      <c r="A261" s="27"/>
      <c r="B261" s="27"/>
      <c r="C261" s="110"/>
      <c r="D261" s="110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spans="1:29" ht="12.75" customHeight="1" x14ac:dyDescent="0.3">
      <c r="A262" s="27"/>
      <c r="B262" s="27"/>
      <c r="C262" s="110"/>
      <c r="D262" s="110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spans="1:29" ht="12.75" customHeight="1" x14ac:dyDescent="0.3">
      <c r="A263" s="27"/>
      <c r="B263" s="27"/>
      <c r="C263" s="110"/>
      <c r="D263" s="110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spans="1:29" ht="12.75" customHeight="1" x14ac:dyDescent="0.3">
      <c r="A264" s="27"/>
      <c r="B264" s="27"/>
      <c r="C264" s="110"/>
      <c r="D264" s="110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spans="1:29" ht="12.75" customHeight="1" x14ac:dyDescent="0.3">
      <c r="A265" s="27"/>
      <c r="B265" s="27"/>
      <c r="C265" s="110"/>
      <c r="D265" s="110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spans="1:29" ht="12.75" customHeight="1" x14ac:dyDescent="0.3">
      <c r="A266" s="27"/>
      <c r="B266" s="27"/>
      <c r="C266" s="110"/>
      <c r="D266" s="110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</row>
    <row r="267" spans="1:29" ht="12.75" customHeight="1" x14ac:dyDescent="0.3">
      <c r="A267" s="27"/>
      <c r="B267" s="27"/>
      <c r="C267" s="110"/>
      <c r="D267" s="110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</row>
    <row r="268" spans="1:29" ht="12.75" customHeight="1" x14ac:dyDescent="0.3">
      <c r="A268" s="27"/>
      <c r="B268" s="27"/>
      <c r="C268" s="110"/>
      <c r="D268" s="110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</row>
    <row r="269" spans="1:29" ht="12.75" customHeight="1" x14ac:dyDescent="0.3">
      <c r="A269" s="27"/>
      <c r="B269" s="27"/>
      <c r="C269" s="110"/>
      <c r="D269" s="110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</row>
    <row r="270" spans="1:29" ht="12.75" customHeight="1" x14ac:dyDescent="0.3">
      <c r="A270" s="27"/>
      <c r="B270" s="27"/>
      <c r="C270" s="110"/>
      <c r="D270" s="110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</row>
    <row r="271" spans="1:29" ht="12.75" customHeight="1" x14ac:dyDescent="0.3">
      <c r="A271" s="27"/>
      <c r="B271" s="27"/>
      <c r="C271" s="110"/>
      <c r="D271" s="110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</row>
    <row r="272" spans="1:29" ht="12.75" customHeight="1" x14ac:dyDescent="0.3">
      <c r="A272" s="27"/>
      <c r="B272" s="27"/>
      <c r="C272" s="110"/>
      <c r="D272" s="110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</row>
    <row r="273" spans="1:29" ht="12.75" customHeight="1" x14ac:dyDescent="0.3">
      <c r="A273" s="27"/>
      <c r="B273" s="27"/>
      <c r="C273" s="110"/>
      <c r="D273" s="11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</row>
    <row r="274" spans="1:29" ht="12.75" customHeight="1" x14ac:dyDescent="0.3">
      <c r="A274" s="27"/>
      <c r="B274" s="27"/>
      <c r="C274" s="110"/>
      <c r="D274" s="11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</row>
    <row r="275" spans="1:29" ht="12.75" customHeight="1" x14ac:dyDescent="0.3">
      <c r="A275" s="27"/>
      <c r="B275" s="27"/>
      <c r="C275" s="110"/>
      <c r="D275" s="110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</row>
    <row r="276" spans="1:29" ht="12.75" customHeight="1" x14ac:dyDescent="0.3">
      <c r="A276" s="27"/>
      <c r="B276" s="27"/>
      <c r="C276" s="110"/>
      <c r="D276" s="110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</row>
    <row r="277" spans="1:29" ht="12.75" customHeight="1" x14ac:dyDescent="0.3">
      <c r="A277" s="27"/>
      <c r="B277" s="27"/>
      <c r="C277" s="110"/>
      <c r="D277" s="110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</row>
    <row r="278" spans="1:29" ht="12.75" customHeight="1" x14ac:dyDescent="0.3">
      <c r="A278" s="27"/>
      <c r="B278" s="27"/>
      <c r="C278" s="110"/>
      <c r="D278" s="11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</row>
    <row r="279" spans="1:29" ht="12.75" customHeight="1" x14ac:dyDescent="0.3">
      <c r="A279" s="27"/>
      <c r="B279" s="27"/>
      <c r="C279" s="110"/>
      <c r="D279" s="110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</row>
    <row r="280" spans="1:29" ht="12.75" customHeight="1" x14ac:dyDescent="0.3">
      <c r="A280" s="27"/>
      <c r="B280" s="27"/>
      <c r="C280" s="110"/>
      <c r="D280" s="110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</row>
    <row r="281" spans="1:29" ht="12.75" customHeight="1" x14ac:dyDescent="0.3">
      <c r="A281" s="27"/>
      <c r="B281" s="27"/>
      <c r="C281" s="110"/>
      <c r="D281" s="110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</row>
    <row r="282" spans="1:29" ht="12.75" customHeight="1" x14ac:dyDescent="0.3">
      <c r="A282" s="27"/>
      <c r="B282" s="27"/>
      <c r="C282" s="110"/>
      <c r="D282" s="110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</row>
    <row r="283" spans="1:29" ht="12.75" customHeight="1" x14ac:dyDescent="0.3">
      <c r="A283" s="27"/>
      <c r="B283" s="27"/>
      <c r="C283" s="110"/>
      <c r="D283" s="11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</row>
    <row r="284" spans="1:29" ht="12.75" customHeight="1" x14ac:dyDescent="0.3">
      <c r="A284" s="27"/>
      <c r="B284" s="27"/>
      <c r="C284" s="110"/>
      <c r="D284" s="110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</row>
    <row r="285" spans="1:29" ht="12.75" customHeight="1" x14ac:dyDescent="0.3">
      <c r="A285" s="27"/>
      <c r="B285" s="27"/>
      <c r="C285" s="110"/>
      <c r="D285" s="110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</row>
    <row r="286" spans="1:29" ht="12.75" customHeight="1" x14ac:dyDescent="0.3">
      <c r="A286" s="27"/>
      <c r="B286" s="27"/>
      <c r="C286" s="110"/>
      <c r="D286" s="110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</row>
    <row r="287" spans="1:29" ht="12.75" customHeight="1" x14ac:dyDescent="0.3">
      <c r="A287" s="27"/>
      <c r="B287" s="27"/>
      <c r="C287" s="110"/>
      <c r="D287" s="110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</row>
    <row r="288" spans="1:29" ht="12.75" customHeight="1" x14ac:dyDescent="0.3">
      <c r="A288" s="27"/>
      <c r="B288" s="27"/>
      <c r="C288" s="110"/>
      <c r="D288" s="110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</row>
    <row r="289" spans="1:29" ht="12.75" customHeight="1" x14ac:dyDescent="0.3">
      <c r="A289" s="27"/>
      <c r="B289" s="27"/>
      <c r="C289" s="110"/>
      <c r="D289" s="110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</row>
    <row r="290" spans="1:29" ht="12.75" customHeight="1" x14ac:dyDescent="0.3">
      <c r="A290" s="27"/>
      <c r="B290" s="27"/>
      <c r="C290" s="110"/>
      <c r="D290" s="110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</row>
    <row r="291" spans="1:29" ht="12.75" customHeight="1" x14ac:dyDescent="0.3">
      <c r="A291" s="27"/>
      <c r="B291" s="27"/>
      <c r="C291" s="110"/>
      <c r="D291" s="110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</row>
    <row r="292" spans="1:29" ht="12.75" customHeight="1" x14ac:dyDescent="0.3">
      <c r="A292" s="27"/>
      <c r="B292" s="27"/>
      <c r="C292" s="110"/>
      <c r="D292" s="110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</row>
    <row r="293" spans="1:29" ht="12.75" customHeight="1" x14ac:dyDescent="0.3">
      <c r="A293" s="27"/>
      <c r="B293" s="27"/>
      <c r="C293" s="110"/>
      <c r="D293" s="110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</row>
    <row r="294" spans="1:29" ht="12.75" customHeight="1" x14ac:dyDescent="0.3">
      <c r="A294" s="27"/>
      <c r="B294" s="27"/>
      <c r="C294" s="110"/>
      <c r="D294" s="110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</row>
    <row r="295" spans="1:29" ht="12.75" customHeight="1" x14ac:dyDescent="0.3">
      <c r="A295" s="27"/>
      <c r="B295" s="27"/>
      <c r="C295" s="110"/>
      <c r="D295" s="110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</row>
    <row r="296" spans="1:29" ht="12.75" customHeight="1" x14ac:dyDescent="0.3">
      <c r="A296" s="27"/>
      <c r="B296" s="27"/>
      <c r="C296" s="110"/>
      <c r="D296" s="110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</row>
    <row r="297" spans="1:29" ht="12.75" customHeight="1" x14ac:dyDescent="0.3">
      <c r="A297" s="27"/>
      <c r="B297" s="27"/>
      <c r="C297" s="110"/>
      <c r="D297" s="110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</row>
    <row r="298" spans="1:29" ht="12.75" customHeight="1" x14ac:dyDescent="0.3">
      <c r="A298" s="27"/>
      <c r="B298" s="27"/>
      <c r="C298" s="110"/>
      <c r="D298" s="110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</row>
    <row r="299" spans="1:29" ht="12.75" customHeight="1" x14ac:dyDescent="0.3">
      <c r="A299" s="27"/>
      <c r="B299" s="27"/>
      <c r="C299" s="110"/>
      <c r="D299" s="110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</row>
    <row r="300" spans="1:29" ht="12.75" customHeight="1" x14ac:dyDescent="0.3">
      <c r="A300" s="27"/>
      <c r="B300" s="27"/>
      <c r="C300" s="110"/>
      <c r="D300" s="110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</row>
    <row r="301" spans="1:29" ht="12.75" customHeight="1" x14ac:dyDescent="0.3">
      <c r="A301" s="27"/>
      <c r="B301" s="27"/>
      <c r="C301" s="110"/>
      <c r="D301" s="110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</row>
    <row r="302" spans="1:29" ht="12.75" customHeight="1" x14ac:dyDescent="0.3">
      <c r="A302" s="27"/>
      <c r="B302" s="27"/>
      <c r="C302" s="110"/>
      <c r="D302" s="110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</row>
    <row r="303" spans="1:29" ht="12.75" customHeight="1" x14ac:dyDescent="0.3">
      <c r="A303" s="27"/>
      <c r="B303" s="27"/>
      <c r="C303" s="110"/>
      <c r="D303" s="110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</row>
    <row r="304" spans="1:29" ht="12.75" customHeight="1" x14ac:dyDescent="0.3">
      <c r="A304" s="27"/>
      <c r="B304" s="27"/>
      <c r="C304" s="110"/>
      <c r="D304" s="110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</row>
    <row r="305" spans="1:29" ht="12.75" customHeight="1" x14ac:dyDescent="0.3">
      <c r="A305" s="27"/>
      <c r="B305" s="27"/>
      <c r="C305" s="110"/>
      <c r="D305" s="110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</row>
    <row r="306" spans="1:29" ht="12.75" customHeight="1" x14ac:dyDescent="0.3">
      <c r="A306" s="27"/>
      <c r="B306" s="27"/>
      <c r="C306" s="110"/>
      <c r="D306" s="110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</row>
    <row r="307" spans="1:29" ht="12.75" customHeight="1" x14ac:dyDescent="0.3">
      <c r="A307" s="27"/>
      <c r="B307" s="27"/>
      <c r="C307" s="110"/>
      <c r="D307" s="110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</row>
    <row r="308" spans="1:29" ht="12.75" customHeight="1" x14ac:dyDescent="0.3">
      <c r="A308" s="27"/>
      <c r="B308" s="27"/>
      <c r="C308" s="110"/>
      <c r="D308" s="110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</row>
    <row r="309" spans="1:29" ht="12.75" customHeight="1" x14ac:dyDescent="0.3">
      <c r="A309" s="27"/>
      <c r="B309" s="27"/>
      <c r="C309" s="110"/>
      <c r="D309" s="110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</row>
    <row r="310" spans="1:29" ht="12.75" customHeight="1" x14ac:dyDescent="0.3">
      <c r="A310" s="27"/>
      <c r="B310" s="27"/>
      <c r="C310" s="110"/>
      <c r="D310" s="110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</row>
    <row r="311" spans="1:29" ht="12.75" customHeight="1" x14ac:dyDescent="0.3">
      <c r="A311" s="27"/>
      <c r="B311" s="27"/>
      <c r="C311" s="110"/>
      <c r="D311" s="110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</row>
    <row r="312" spans="1:29" ht="12.75" customHeight="1" x14ac:dyDescent="0.3">
      <c r="A312" s="27"/>
      <c r="B312" s="27"/>
      <c r="C312" s="110"/>
      <c r="D312" s="110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</row>
    <row r="313" spans="1:29" ht="12.75" customHeight="1" x14ac:dyDescent="0.3">
      <c r="A313" s="27"/>
      <c r="B313" s="27"/>
      <c r="C313" s="110"/>
      <c r="D313" s="110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</row>
    <row r="314" spans="1:29" ht="12.75" customHeight="1" x14ac:dyDescent="0.3">
      <c r="A314" s="27"/>
      <c r="B314" s="27"/>
      <c r="C314" s="110"/>
      <c r="D314" s="110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</row>
    <row r="315" spans="1:29" ht="12.75" customHeight="1" x14ac:dyDescent="0.3">
      <c r="A315" s="27"/>
      <c r="B315" s="27"/>
      <c r="C315" s="110"/>
      <c r="D315" s="110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</row>
    <row r="316" spans="1:29" ht="12.75" customHeight="1" x14ac:dyDescent="0.3">
      <c r="A316" s="27"/>
      <c r="B316" s="27"/>
      <c r="C316" s="110"/>
      <c r="D316" s="110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</row>
    <row r="317" spans="1:29" ht="12.75" customHeight="1" x14ac:dyDescent="0.3">
      <c r="A317" s="27"/>
      <c r="B317" s="27"/>
      <c r="C317" s="110"/>
      <c r="D317" s="110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</row>
    <row r="318" spans="1:29" ht="12.75" customHeight="1" x14ac:dyDescent="0.3">
      <c r="A318" s="27"/>
      <c r="B318" s="27"/>
      <c r="C318" s="110"/>
      <c r="D318" s="110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</row>
    <row r="319" spans="1:29" ht="12.75" customHeight="1" x14ac:dyDescent="0.3">
      <c r="A319" s="27"/>
      <c r="B319" s="27"/>
      <c r="C319" s="110"/>
      <c r="D319" s="110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</row>
    <row r="320" spans="1:29" ht="12.75" customHeight="1" x14ac:dyDescent="0.3">
      <c r="A320" s="27"/>
      <c r="B320" s="27"/>
      <c r="C320" s="110"/>
      <c r="D320" s="110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</row>
    <row r="321" spans="1:29" ht="12.75" customHeight="1" x14ac:dyDescent="0.3">
      <c r="A321" s="27"/>
      <c r="B321" s="27"/>
      <c r="C321" s="110"/>
      <c r="D321" s="110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</row>
    <row r="322" spans="1:29" ht="12.75" customHeight="1" x14ac:dyDescent="0.3">
      <c r="A322" s="27"/>
      <c r="B322" s="27"/>
      <c r="C322" s="110"/>
      <c r="D322" s="110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</row>
    <row r="323" spans="1:29" ht="12.75" customHeight="1" x14ac:dyDescent="0.3">
      <c r="A323" s="27"/>
      <c r="B323" s="27"/>
      <c r="C323" s="110"/>
      <c r="D323" s="110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</row>
    <row r="324" spans="1:29" ht="12.75" customHeight="1" x14ac:dyDescent="0.3">
      <c r="A324" s="27"/>
      <c r="B324" s="27"/>
      <c r="C324" s="110"/>
      <c r="D324" s="110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</row>
    <row r="325" spans="1:29" ht="12.75" customHeight="1" x14ac:dyDescent="0.3">
      <c r="A325" s="27"/>
      <c r="B325" s="27"/>
      <c r="C325" s="110"/>
      <c r="D325" s="110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</row>
    <row r="326" spans="1:29" ht="12.75" customHeight="1" x14ac:dyDescent="0.3">
      <c r="A326" s="27"/>
      <c r="B326" s="27"/>
      <c r="C326" s="110"/>
      <c r="D326" s="110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</row>
    <row r="327" spans="1:29" ht="12.75" customHeight="1" x14ac:dyDescent="0.3">
      <c r="A327" s="27"/>
      <c r="B327" s="27"/>
      <c r="C327" s="110"/>
      <c r="D327" s="110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</row>
    <row r="328" spans="1:29" ht="12.75" customHeight="1" x14ac:dyDescent="0.3">
      <c r="A328" s="27"/>
      <c r="B328" s="27"/>
      <c r="C328" s="110"/>
      <c r="D328" s="110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</row>
    <row r="329" spans="1:29" ht="12.75" customHeight="1" x14ac:dyDescent="0.3">
      <c r="A329" s="27"/>
      <c r="B329" s="27"/>
      <c r="C329" s="110"/>
      <c r="D329" s="110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</row>
    <row r="330" spans="1:29" ht="12.75" customHeight="1" x14ac:dyDescent="0.3">
      <c r="A330" s="27"/>
      <c r="B330" s="27"/>
      <c r="C330" s="110"/>
      <c r="D330" s="110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</row>
    <row r="331" spans="1:29" ht="12.75" customHeight="1" x14ac:dyDescent="0.3">
      <c r="A331" s="27"/>
      <c r="B331" s="27"/>
      <c r="C331" s="110"/>
      <c r="D331" s="110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</row>
    <row r="332" spans="1:29" ht="12.75" customHeight="1" x14ac:dyDescent="0.3">
      <c r="A332" s="27"/>
      <c r="B332" s="27"/>
      <c r="C332" s="110"/>
      <c r="D332" s="110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</row>
    <row r="333" spans="1:29" ht="12.75" customHeight="1" x14ac:dyDescent="0.3">
      <c r="A333" s="27"/>
      <c r="B333" s="27"/>
      <c r="C333" s="110"/>
      <c r="D333" s="110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</row>
    <row r="334" spans="1:29" ht="12.75" customHeight="1" x14ac:dyDescent="0.3">
      <c r="A334" s="27"/>
      <c r="B334" s="27"/>
      <c r="C334" s="110"/>
      <c r="D334" s="110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</row>
    <row r="335" spans="1:29" ht="12.75" customHeight="1" x14ac:dyDescent="0.3">
      <c r="A335" s="27"/>
      <c r="B335" s="27"/>
      <c r="C335" s="110"/>
      <c r="D335" s="110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</row>
    <row r="336" spans="1:29" ht="12.75" customHeight="1" x14ac:dyDescent="0.3">
      <c r="A336" s="27"/>
      <c r="B336" s="27"/>
      <c r="C336" s="110"/>
      <c r="D336" s="110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</row>
    <row r="337" spans="1:29" ht="12.75" customHeight="1" x14ac:dyDescent="0.3">
      <c r="A337" s="27"/>
      <c r="B337" s="27"/>
      <c r="C337" s="110"/>
      <c r="D337" s="110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</row>
    <row r="338" spans="1:29" ht="12.75" customHeight="1" x14ac:dyDescent="0.3">
      <c r="A338" s="27"/>
      <c r="B338" s="27"/>
      <c r="C338" s="110"/>
      <c r="D338" s="110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</row>
    <row r="339" spans="1:29" ht="12.75" customHeight="1" x14ac:dyDescent="0.3">
      <c r="A339" s="27"/>
      <c r="B339" s="27"/>
      <c r="C339" s="110"/>
      <c r="D339" s="110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</row>
    <row r="340" spans="1:29" ht="12.75" customHeight="1" x14ac:dyDescent="0.3">
      <c r="A340" s="27"/>
      <c r="B340" s="27"/>
      <c r="C340" s="110"/>
      <c r="D340" s="110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</row>
    <row r="341" spans="1:29" ht="12.75" customHeight="1" x14ac:dyDescent="0.3">
      <c r="A341" s="27"/>
      <c r="B341" s="27"/>
      <c r="C341" s="110"/>
      <c r="D341" s="110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</row>
    <row r="342" spans="1:29" ht="12.75" customHeight="1" x14ac:dyDescent="0.3">
      <c r="A342" s="27"/>
      <c r="B342" s="27"/>
      <c r="C342" s="110"/>
      <c r="D342" s="110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</row>
    <row r="343" spans="1:29" ht="12.75" customHeight="1" x14ac:dyDescent="0.3">
      <c r="A343" s="27"/>
      <c r="B343" s="27"/>
      <c r="C343" s="110"/>
      <c r="D343" s="110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</row>
    <row r="344" spans="1:29" ht="12.75" customHeight="1" x14ac:dyDescent="0.3">
      <c r="A344" s="27"/>
      <c r="B344" s="27"/>
      <c r="C344" s="110"/>
      <c r="D344" s="110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</row>
    <row r="345" spans="1:29" ht="12.75" customHeight="1" x14ac:dyDescent="0.3">
      <c r="A345" s="27"/>
      <c r="B345" s="27"/>
      <c r="C345" s="110"/>
      <c r="D345" s="110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</row>
    <row r="346" spans="1:29" ht="12.75" customHeight="1" x14ac:dyDescent="0.3">
      <c r="A346" s="27"/>
      <c r="B346" s="27"/>
      <c r="C346" s="110"/>
      <c r="D346" s="110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</row>
    <row r="347" spans="1:29" ht="12.75" customHeight="1" x14ac:dyDescent="0.3">
      <c r="A347" s="27"/>
      <c r="B347" s="27"/>
      <c r="C347" s="110"/>
      <c r="D347" s="110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</row>
    <row r="348" spans="1:29" ht="12.75" customHeight="1" x14ac:dyDescent="0.3">
      <c r="A348" s="27"/>
      <c r="B348" s="27"/>
      <c r="C348" s="110"/>
      <c r="D348" s="110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</row>
    <row r="349" spans="1:29" ht="12.75" customHeight="1" x14ac:dyDescent="0.3">
      <c r="A349" s="27"/>
      <c r="B349" s="27"/>
      <c r="C349" s="110"/>
      <c r="D349" s="110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</row>
    <row r="350" spans="1:29" ht="12.75" customHeight="1" x14ac:dyDescent="0.3">
      <c r="A350" s="27"/>
      <c r="B350" s="27"/>
      <c r="C350" s="110"/>
      <c r="D350" s="110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</row>
    <row r="351" spans="1:29" ht="12.75" customHeight="1" x14ac:dyDescent="0.3">
      <c r="A351" s="27"/>
      <c r="B351" s="27"/>
      <c r="C351" s="110"/>
      <c r="D351" s="110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</row>
    <row r="352" spans="1:29" ht="12.75" customHeight="1" x14ac:dyDescent="0.3">
      <c r="A352" s="27"/>
      <c r="B352" s="27"/>
      <c r="C352" s="110"/>
      <c r="D352" s="110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</row>
    <row r="353" spans="1:29" ht="12.75" customHeight="1" x14ac:dyDescent="0.3">
      <c r="A353" s="27"/>
      <c r="B353" s="27"/>
      <c r="C353" s="110"/>
      <c r="D353" s="110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</row>
    <row r="354" spans="1:29" ht="12.75" customHeight="1" x14ac:dyDescent="0.3">
      <c r="A354" s="27"/>
      <c r="B354" s="27"/>
      <c r="C354" s="110"/>
      <c r="D354" s="110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</row>
    <row r="355" spans="1:29" ht="12.75" customHeight="1" x14ac:dyDescent="0.3">
      <c r="A355" s="27"/>
      <c r="B355" s="27"/>
      <c r="C355" s="110"/>
      <c r="D355" s="110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</row>
    <row r="356" spans="1:29" ht="12.75" customHeight="1" x14ac:dyDescent="0.3">
      <c r="A356" s="27"/>
      <c r="B356" s="27"/>
      <c r="C356" s="110"/>
      <c r="D356" s="110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</row>
    <row r="357" spans="1:29" ht="12.75" customHeight="1" x14ac:dyDescent="0.3">
      <c r="A357" s="27"/>
      <c r="B357" s="27"/>
      <c r="C357" s="110"/>
      <c r="D357" s="110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</row>
    <row r="358" spans="1:29" ht="12.75" customHeight="1" x14ac:dyDescent="0.3">
      <c r="A358" s="27"/>
      <c r="B358" s="27"/>
      <c r="C358" s="110"/>
      <c r="D358" s="110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</row>
    <row r="359" spans="1:29" ht="12.75" customHeight="1" x14ac:dyDescent="0.3">
      <c r="A359" s="27"/>
      <c r="B359" s="27"/>
      <c r="C359" s="110"/>
      <c r="D359" s="110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</row>
    <row r="360" spans="1:29" ht="12.75" customHeight="1" x14ac:dyDescent="0.3">
      <c r="A360" s="27"/>
      <c r="B360" s="27"/>
      <c r="C360" s="110"/>
      <c r="D360" s="110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</row>
    <row r="361" spans="1:29" ht="12.75" customHeight="1" x14ac:dyDescent="0.3">
      <c r="A361" s="27"/>
      <c r="B361" s="27"/>
      <c r="C361" s="110"/>
      <c r="D361" s="110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</row>
    <row r="362" spans="1:29" ht="12.75" customHeight="1" x14ac:dyDescent="0.3">
      <c r="A362" s="27"/>
      <c r="B362" s="27"/>
      <c r="C362" s="110"/>
      <c r="D362" s="110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</row>
    <row r="363" spans="1:29" ht="12.75" customHeight="1" x14ac:dyDescent="0.3">
      <c r="A363" s="27"/>
      <c r="B363" s="27"/>
      <c r="C363" s="110"/>
      <c r="D363" s="110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</row>
    <row r="364" spans="1:29" ht="12.75" customHeight="1" x14ac:dyDescent="0.3">
      <c r="A364" s="27"/>
      <c r="B364" s="27"/>
      <c r="C364" s="110"/>
      <c r="D364" s="110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</row>
    <row r="365" spans="1:29" ht="12.75" customHeight="1" x14ac:dyDescent="0.3">
      <c r="A365" s="27"/>
      <c r="B365" s="27"/>
      <c r="C365" s="110"/>
      <c r="D365" s="110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</row>
    <row r="366" spans="1:29" ht="12.75" customHeight="1" x14ac:dyDescent="0.3">
      <c r="A366" s="27"/>
      <c r="B366" s="27"/>
      <c r="C366" s="110"/>
      <c r="D366" s="110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</row>
    <row r="367" spans="1:29" ht="12.75" customHeight="1" x14ac:dyDescent="0.3">
      <c r="A367" s="27"/>
      <c r="B367" s="27"/>
      <c r="C367" s="110"/>
      <c r="D367" s="110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</row>
    <row r="368" spans="1:29" ht="12.75" customHeight="1" x14ac:dyDescent="0.3">
      <c r="A368" s="27"/>
      <c r="B368" s="27"/>
      <c r="C368" s="110"/>
      <c r="D368" s="110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</row>
    <row r="369" spans="1:29" ht="12.75" customHeight="1" x14ac:dyDescent="0.3">
      <c r="A369" s="27"/>
      <c r="B369" s="27"/>
      <c r="C369" s="110"/>
      <c r="D369" s="110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</row>
    <row r="370" spans="1:29" ht="12.75" customHeight="1" x14ac:dyDescent="0.3">
      <c r="A370" s="27"/>
      <c r="B370" s="27"/>
      <c r="C370" s="110"/>
      <c r="D370" s="110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</row>
    <row r="371" spans="1:29" ht="12.75" customHeight="1" x14ac:dyDescent="0.3">
      <c r="A371" s="27"/>
      <c r="B371" s="27"/>
      <c r="C371" s="110"/>
      <c r="D371" s="110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</row>
    <row r="372" spans="1:29" ht="12.75" customHeight="1" x14ac:dyDescent="0.3">
      <c r="A372" s="27"/>
      <c r="B372" s="27"/>
      <c r="C372" s="110"/>
      <c r="D372" s="110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</row>
    <row r="373" spans="1:29" ht="12.75" customHeight="1" x14ac:dyDescent="0.3">
      <c r="A373" s="27"/>
      <c r="B373" s="27"/>
      <c r="C373" s="110"/>
      <c r="D373" s="110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</row>
    <row r="374" spans="1:29" ht="12.75" customHeight="1" x14ac:dyDescent="0.3">
      <c r="A374" s="27"/>
      <c r="B374" s="27"/>
      <c r="C374" s="110"/>
      <c r="D374" s="110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</row>
    <row r="375" spans="1:29" ht="12.75" customHeight="1" x14ac:dyDescent="0.3">
      <c r="A375" s="27"/>
      <c r="B375" s="27"/>
      <c r="C375" s="110"/>
      <c r="D375" s="110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</row>
    <row r="376" spans="1:29" ht="12.75" customHeight="1" x14ac:dyDescent="0.3">
      <c r="A376" s="27"/>
      <c r="B376" s="27"/>
      <c r="C376" s="110"/>
      <c r="D376" s="110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</row>
    <row r="377" spans="1:29" ht="12.75" customHeight="1" x14ac:dyDescent="0.3">
      <c r="A377" s="27"/>
      <c r="B377" s="27"/>
      <c r="C377" s="110"/>
      <c r="D377" s="110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</row>
    <row r="378" spans="1:29" ht="12.75" customHeight="1" x14ac:dyDescent="0.3">
      <c r="A378" s="27"/>
      <c r="B378" s="27"/>
      <c r="C378" s="110"/>
      <c r="D378" s="110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</row>
    <row r="379" spans="1:29" ht="12.75" customHeight="1" x14ac:dyDescent="0.3">
      <c r="A379" s="27"/>
      <c r="B379" s="27"/>
      <c r="C379" s="110"/>
      <c r="D379" s="110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</row>
    <row r="380" spans="1:29" ht="12.75" customHeight="1" x14ac:dyDescent="0.3">
      <c r="A380" s="27"/>
      <c r="B380" s="27"/>
      <c r="C380" s="110"/>
      <c r="D380" s="110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</row>
    <row r="381" spans="1:29" ht="12.75" customHeight="1" x14ac:dyDescent="0.3">
      <c r="A381" s="27"/>
      <c r="B381" s="27"/>
      <c r="C381" s="110"/>
      <c r="D381" s="110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</row>
    <row r="382" spans="1:29" ht="12.75" customHeight="1" x14ac:dyDescent="0.3">
      <c r="A382" s="27"/>
      <c r="B382" s="27"/>
      <c r="C382" s="110"/>
      <c r="D382" s="110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</row>
    <row r="383" spans="1:29" ht="12.75" customHeight="1" x14ac:dyDescent="0.3">
      <c r="A383" s="27"/>
      <c r="B383" s="27"/>
      <c r="C383" s="110"/>
      <c r="D383" s="110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</row>
    <row r="384" spans="1:29" ht="12.75" customHeight="1" x14ac:dyDescent="0.3">
      <c r="A384" s="27"/>
      <c r="B384" s="27"/>
      <c r="C384" s="110"/>
      <c r="D384" s="110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</row>
    <row r="385" spans="1:29" ht="12.75" customHeight="1" x14ac:dyDescent="0.3">
      <c r="A385" s="27"/>
      <c r="B385" s="27"/>
      <c r="C385" s="110"/>
      <c r="D385" s="110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</row>
    <row r="386" spans="1:29" ht="12.75" customHeight="1" x14ac:dyDescent="0.3">
      <c r="A386" s="27"/>
      <c r="B386" s="27"/>
      <c r="C386" s="110"/>
      <c r="D386" s="110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</row>
    <row r="387" spans="1:29" ht="12.75" customHeight="1" x14ac:dyDescent="0.3">
      <c r="A387" s="27"/>
      <c r="B387" s="27"/>
      <c r="C387" s="110"/>
      <c r="D387" s="110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</row>
    <row r="388" spans="1:29" ht="12.75" customHeight="1" x14ac:dyDescent="0.3">
      <c r="A388" s="27"/>
      <c r="B388" s="27"/>
      <c r="C388" s="110"/>
      <c r="D388" s="110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</row>
    <row r="389" spans="1:29" ht="12.75" customHeight="1" x14ac:dyDescent="0.3">
      <c r="A389" s="27"/>
      <c r="B389" s="27"/>
      <c r="C389" s="110"/>
      <c r="D389" s="110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</row>
    <row r="390" spans="1:29" ht="12.75" customHeight="1" x14ac:dyDescent="0.3">
      <c r="A390" s="27"/>
      <c r="B390" s="27"/>
      <c r="C390" s="110"/>
      <c r="D390" s="110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</row>
    <row r="391" spans="1:29" ht="12.75" customHeight="1" x14ac:dyDescent="0.3">
      <c r="A391" s="27"/>
      <c r="B391" s="27"/>
      <c r="C391" s="110"/>
      <c r="D391" s="110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</row>
    <row r="392" spans="1:29" ht="12.75" customHeight="1" x14ac:dyDescent="0.3">
      <c r="A392" s="27"/>
      <c r="B392" s="27"/>
      <c r="C392" s="110"/>
      <c r="D392" s="110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</row>
    <row r="393" spans="1:29" ht="12.75" customHeight="1" x14ac:dyDescent="0.3">
      <c r="A393" s="27"/>
      <c r="B393" s="27"/>
      <c r="C393" s="110"/>
      <c r="D393" s="110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</row>
    <row r="394" spans="1:29" ht="12.75" customHeight="1" x14ac:dyDescent="0.3">
      <c r="A394" s="27"/>
      <c r="B394" s="27"/>
      <c r="C394" s="110"/>
      <c r="D394" s="110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</row>
    <row r="395" spans="1:29" ht="12.75" customHeight="1" x14ac:dyDescent="0.3">
      <c r="A395" s="27"/>
      <c r="B395" s="27"/>
      <c r="C395" s="110"/>
      <c r="D395" s="110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</row>
    <row r="396" spans="1:29" ht="12.75" customHeight="1" x14ac:dyDescent="0.3">
      <c r="A396" s="27"/>
      <c r="B396" s="27"/>
      <c r="C396" s="110"/>
      <c r="D396" s="110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</row>
    <row r="397" spans="1:29" ht="12.75" customHeight="1" x14ac:dyDescent="0.3">
      <c r="A397" s="27"/>
      <c r="B397" s="27"/>
      <c r="C397" s="110"/>
      <c r="D397" s="110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</row>
    <row r="398" spans="1:29" ht="12.75" customHeight="1" x14ac:dyDescent="0.3">
      <c r="A398" s="27"/>
      <c r="B398" s="27"/>
      <c r="C398" s="110"/>
      <c r="D398" s="110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</row>
    <row r="399" spans="1:29" ht="12.75" customHeight="1" x14ac:dyDescent="0.3">
      <c r="A399" s="27"/>
      <c r="B399" s="27"/>
      <c r="C399" s="110"/>
      <c r="D399" s="110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</row>
    <row r="400" spans="1:29" ht="12.75" customHeight="1" x14ac:dyDescent="0.3">
      <c r="A400" s="27"/>
      <c r="B400" s="27"/>
      <c r="C400" s="110"/>
      <c r="D400" s="110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</row>
    <row r="401" spans="1:29" ht="12.75" customHeight="1" x14ac:dyDescent="0.3">
      <c r="A401" s="27"/>
      <c r="B401" s="27"/>
      <c r="C401" s="110"/>
      <c r="D401" s="110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</row>
    <row r="402" spans="1:29" ht="12.75" customHeight="1" x14ac:dyDescent="0.3">
      <c r="A402" s="27"/>
      <c r="B402" s="27"/>
      <c r="C402" s="110"/>
      <c r="D402" s="110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</row>
    <row r="403" spans="1:29" ht="12.75" customHeight="1" x14ac:dyDescent="0.3">
      <c r="A403" s="27"/>
      <c r="B403" s="27"/>
      <c r="C403" s="110"/>
      <c r="D403" s="110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</row>
    <row r="404" spans="1:29" ht="12.75" customHeight="1" x14ac:dyDescent="0.3">
      <c r="A404" s="27"/>
      <c r="B404" s="27"/>
      <c r="C404" s="110"/>
      <c r="D404" s="110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</row>
    <row r="405" spans="1:29" ht="12.75" customHeight="1" x14ac:dyDescent="0.3">
      <c r="A405" s="27"/>
      <c r="B405" s="27"/>
      <c r="C405" s="110"/>
      <c r="D405" s="110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</row>
    <row r="406" spans="1:29" ht="12.75" customHeight="1" x14ac:dyDescent="0.3">
      <c r="A406" s="27"/>
      <c r="B406" s="27"/>
      <c r="C406" s="110"/>
      <c r="D406" s="110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</row>
    <row r="407" spans="1:29" ht="12.75" customHeight="1" x14ac:dyDescent="0.3">
      <c r="A407" s="27"/>
      <c r="B407" s="27"/>
      <c r="C407" s="110"/>
      <c r="D407" s="110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</row>
    <row r="408" spans="1:29" ht="12.75" customHeight="1" x14ac:dyDescent="0.3">
      <c r="A408" s="27"/>
      <c r="B408" s="27"/>
      <c r="C408" s="110"/>
      <c r="D408" s="110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</row>
    <row r="409" spans="1:29" ht="12.75" customHeight="1" x14ac:dyDescent="0.3">
      <c r="A409" s="27"/>
      <c r="B409" s="27"/>
      <c r="C409" s="110"/>
      <c r="D409" s="110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</row>
    <row r="410" spans="1:29" ht="12.75" customHeight="1" x14ac:dyDescent="0.3">
      <c r="A410" s="27"/>
      <c r="B410" s="27"/>
      <c r="C410" s="110"/>
      <c r="D410" s="110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</row>
    <row r="411" spans="1:29" ht="12.75" customHeight="1" x14ac:dyDescent="0.3">
      <c r="A411" s="27"/>
      <c r="B411" s="27"/>
      <c r="C411" s="110"/>
      <c r="D411" s="110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</row>
    <row r="412" spans="1:29" ht="12.75" customHeight="1" x14ac:dyDescent="0.3">
      <c r="A412" s="27"/>
      <c r="B412" s="27"/>
      <c r="C412" s="110"/>
      <c r="D412" s="110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</row>
    <row r="413" spans="1:29" ht="12.75" customHeight="1" x14ac:dyDescent="0.3">
      <c r="A413" s="27"/>
      <c r="B413" s="27"/>
      <c r="C413" s="110"/>
      <c r="D413" s="110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</row>
    <row r="414" spans="1:29" ht="12.75" customHeight="1" x14ac:dyDescent="0.3">
      <c r="A414" s="27"/>
      <c r="B414" s="27"/>
      <c r="C414" s="110"/>
      <c r="D414" s="110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</row>
    <row r="415" spans="1:29" ht="12.75" customHeight="1" x14ac:dyDescent="0.3">
      <c r="A415" s="27"/>
      <c r="B415" s="27"/>
      <c r="C415" s="110"/>
      <c r="D415" s="110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</row>
    <row r="416" spans="1:29" ht="12.75" customHeight="1" x14ac:dyDescent="0.3">
      <c r="A416" s="27"/>
      <c r="B416" s="27"/>
      <c r="C416" s="110"/>
      <c r="D416" s="110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</row>
    <row r="417" spans="1:29" ht="12.75" customHeight="1" x14ac:dyDescent="0.3">
      <c r="A417" s="27"/>
      <c r="B417" s="27"/>
      <c r="C417" s="110"/>
      <c r="D417" s="110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</row>
    <row r="418" spans="1:29" ht="12.75" customHeight="1" x14ac:dyDescent="0.3">
      <c r="A418" s="27"/>
      <c r="B418" s="27"/>
      <c r="C418" s="110"/>
      <c r="D418" s="110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</row>
    <row r="419" spans="1:29" ht="12.75" customHeight="1" x14ac:dyDescent="0.3">
      <c r="A419" s="27"/>
      <c r="B419" s="27"/>
      <c r="C419" s="110"/>
      <c r="D419" s="110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1:29" ht="12.75" customHeight="1" x14ac:dyDescent="0.3">
      <c r="A420" s="27"/>
      <c r="B420" s="27"/>
      <c r="C420" s="110"/>
      <c r="D420" s="110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1:29" ht="12.75" customHeight="1" x14ac:dyDescent="0.3">
      <c r="A421" s="27"/>
      <c r="B421" s="27"/>
      <c r="C421" s="110"/>
      <c r="D421" s="110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29" ht="12.75" customHeight="1" x14ac:dyDescent="0.3">
      <c r="A422" s="27"/>
      <c r="B422" s="27"/>
      <c r="C422" s="110"/>
      <c r="D422" s="110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29" ht="12.75" customHeight="1" x14ac:dyDescent="0.3">
      <c r="A423" s="27"/>
      <c r="B423" s="27"/>
      <c r="C423" s="110"/>
      <c r="D423" s="110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29" ht="12.75" customHeight="1" x14ac:dyDescent="0.3">
      <c r="A424" s="27"/>
      <c r="B424" s="27"/>
      <c r="C424" s="110"/>
      <c r="D424" s="110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29" ht="12.75" customHeight="1" x14ac:dyDescent="0.3">
      <c r="A425" s="27"/>
      <c r="B425" s="27"/>
      <c r="C425" s="110"/>
      <c r="D425" s="110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29" ht="12.75" customHeight="1" x14ac:dyDescent="0.3">
      <c r="A426" s="27"/>
      <c r="B426" s="27"/>
      <c r="C426" s="110"/>
      <c r="D426" s="110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29" ht="12.75" customHeight="1" x14ac:dyDescent="0.3">
      <c r="A427" s="27"/>
      <c r="B427" s="27"/>
      <c r="C427" s="110"/>
      <c r="D427" s="110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29" ht="12.75" customHeight="1" x14ac:dyDescent="0.3">
      <c r="A428" s="27"/>
      <c r="B428" s="27"/>
      <c r="C428" s="110"/>
      <c r="D428" s="110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29" ht="12.75" customHeight="1" x14ac:dyDescent="0.3">
      <c r="A429" s="27"/>
      <c r="B429" s="27"/>
      <c r="C429" s="110"/>
      <c r="D429" s="110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29" ht="12.75" customHeight="1" x14ac:dyDescent="0.3">
      <c r="A430" s="27"/>
      <c r="B430" s="27"/>
      <c r="C430" s="110"/>
      <c r="D430" s="110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29" ht="12.75" customHeight="1" x14ac:dyDescent="0.3">
      <c r="A431" s="27"/>
      <c r="B431" s="27"/>
      <c r="C431" s="110"/>
      <c r="D431" s="110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29" ht="12.75" customHeight="1" x14ac:dyDescent="0.3">
      <c r="A432" s="27"/>
      <c r="B432" s="27"/>
      <c r="C432" s="110"/>
      <c r="D432" s="110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ht="12.75" customHeight="1" x14ac:dyDescent="0.3">
      <c r="A433" s="27"/>
      <c r="B433" s="27"/>
      <c r="C433" s="110"/>
      <c r="D433" s="110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ht="12.75" customHeight="1" x14ac:dyDescent="0.3">
      <c r="A434" s="27"/>
      <c r="B434" s="27"/>
      <c r="C434" s="110"/>
      <c r="D434" s="110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ht="12.75" customHeight="1" x14ac:dyDescent="0.3">
      <c r="A435" s="27"/>
      <c r="B435" s="27"/>
      <c r="C435" s="110"/>
      <c r="D435" s="110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ht="12.75" customHeight="1" x14ac:dyDescent="0.3">
      <c r="A436" s="27"/>
      <c r="B436" s="27"/>
      <c r="C436" s="110"/>
      <c r="D436" s="110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ht="12.75" customHeight="1" x14ac:dyDescent="0.3">
      <c r="A437" s="27"/>
      <c r="B437" s="27"/>
      <c r="C437" s="110"/>
      <c r="D437" s="110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ht="12.75" customHeight="1" x14ac:dyDescent="0.3">
      <c r="A438" s="27"/>
      <c r="B438" s="27"/>
      <c r="C438" s="110"/>
      <c r="D438" s="110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ht="12.75" customHeight="1" x14ac:dyDescent="0.3">
      <c r="A439" s="27"/>
      <c r="B439" s="27"/>
      <c r="C439" s="110"/>
      <c r="D439" s="110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ht="12.75" customHeight="1" x14ac:dyDescent="0.3">
      <c r="A440" s="27"/>
      <c r="B440" s="27"/>
      <c r="C440" s="110"/>
      <c r="D440" s="110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ht="12.75" customHeight="1" x14ac:dyDescent="0.3">
      <c r="A441" s="27"/>
      <c r="B441" s="27"/>
      <c r="C441" s="110"/>
      <c r="D441" s="110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ht="12.75" customHeight="1" x14ac:dyDescent="0.3">
      <c r="A442" s="27"/>
      <c r="B442" s="27"/>
      <c r="C442" s="110"/>
      <c r="D442" s="110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ht="12.75" customHeight="1" x14ac:dyDescent="0.3">
      <c r="A443" s="27"/>
      <c r="B443" s="27"/>
      <c r="C443" s="110"/>
      <c r="D443" s="110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ht="12.75" customHeight="1" x14ac:dyDescent="0.3">
      <c r="A444" s="27"/>
      <c r="B444" s="27"/>
      <c r="C444" s="110"/>
      <c r="D444" s="110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ht="12.75" customHeight="1" x14ac:dyDescent="0.3">
      <c r="A445" s="27"/>
      <c r="B445" s="27"/>
      <c r="C445" s="110"/>
      <c r="D445" s="110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ht="12.75" customHeight="1" x14ac:dyDescent="0.3">
      <c r="A446" s="27"/>
      <c r="B446" s="27"/>
      <c r="C446" s="110"/>
      <c r="D446" s="110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ht="12.75" customHeight="1" x14ac:dyDescent="0.3">
      <c r="A447" s="27"/>
      <c r="B447" s="27"/>
      <c r="C447" s="110"/>
      <c r="D447" s="110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ht="12.75" customHeight="1" x14ac:dyDescent="0.3">
      <c r="A448" s="27"/>
      <c r="B448" s="27"/>
      <c r="C448" s="110"/>
      <c r="D448" s="110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ht="12.75" customHeight="1" x14ac:dyDescent="0.3">
      <c r="A449" s="27"/>
      <c r="B449" s="27"/>
      <c r="C449" s="110"/>
      <c r="D449" s="110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ht="12.75" customHeight="1" x14ac:dyDescent="0.3">
      <c r="A450" s="27"/>
      <c r="B450" s="27"/>
      <c r="C450" s="110"/>
      <c r="D450" s="110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ht="12.75" customHeight="1" x14ac:dyDescent="0.3">
      <c r="A451" s="27"/>
      <c r="B451" s="27"/>
      <c r="C451" s="110"/>
      <c r="D451" s="110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ht="12.75" customHeight="1" x14ac:dyDescent="0.3">
      <c r="A452" s="27"/>
      <c r="B452" s="27"/>
      <c r="C452" s="110"/>
      <c r="D452" s="110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ht="12.75" customHeight="1" x14ac:dyDescent="0.3">
      <c r="A453" s="27"/>
      <c r="B453" s="27"/>
      <c r="C453" s="110"/>
      <c r="D453" s="110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ht="12.75" customHeight="1" x14ac:dyDescent="0.3">
      <c r="A454" s="27"/>
      <c r="B454" s="27"/>
      <c r="C454" s="110"/>
      <c r="D454" s="110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ht="12.75" customHeight="1" x14ac:dyDescent="0.3">
      <c r="A455" s="27"/>
      <c r="B455" s="27"/>
      <c r="C455" s="110"/>
      <c r="D455" s="110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ht="12.75" customHeight="1" x14ac:dyDescent="0.3">
      <c r="A456" s="27"/>
      <c r="B456" s="27"/>
      <c r="C456" s="110"/>
      <c r="D456" s="110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ht="12.75" customHeight="1" x14ac:dyDescent="0.3">
      <c r="A457" s="27"/>
      <c r="B457" s="27"/>
      <c r="C457" s="110"/>
      <c r="D457" s="110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ht="12.75" customHeight="1" x14ac:dyDescent="0.3">
      <c r="A458" s="27"/>
      <c r="B458" s="27"/>
      <c r="C458" s="110"/>
      <c r="D458" s="110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ht="12.75" customHeight="1" x14ac:dyDescent="0.3">
      <c r="A459" s="27"/>
      <c r="B459" s="27"/>
      <c r="C459" s="110"/>
      <c r="D459" s="110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ht="12.75" customHeight="1" x14ac:dyDescent="0.3">
      <c r="A460" s="27"/>
      <c r="B460" s="27"/>
      <c r="C460" s="110"/>
      <c r="D460" s="110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ht="12.75" customHeight="1" x14ac:dyDescent="0.3">
      <c r="A461" s="27"/>
      <c r="B461" s="27"/>
      <c r="C461" s="110"/>
      <c r="D461" s="110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ht="12.75" customHeight="1" x14ac:dyDescent="0.3">
      <c r="A462" s="27"/>
      <c r="B462" s="27"/>
      <c r="C462" s="110"/>
      <c r="D462" s="110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ht="12.75" customHeight="1" x14ac:dyDescent="0.3">
      <c r="A463" s="27"/>
      <c r="B463" s="27"/>
      <c r="C463" s="110"/>
      <c r="D463" s="110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ht="12.75" customHeight="1" x14ac:dyDescent="0.3">
      <c r="A464" s="27"/>
      <c r="B464" s="27"/>
      <c r="C464" s="110"/>
      <c r="D464" s="110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ht="12.75" customHeight="1" x14ac:dyDescent="0.3">
      <c r="A465" s="27"/>
      <c r="B465" s="27"/>
      <c r="C465" s="110"/>
      <c r="D465" s="110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ht="12.75" customHeight="1" x14ac:dyDescent="0.3">
      <c r="A466" s="27"/>
      <c r="B466" s="27"/>
      <c r="C466" s="110"/>
      <c r="D466" s="110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ht="12.75" customHeight="1" x14ac:dyDescent="0.3">
      <c r="A467" s="27"/>
      <c r="B467" s="27"/>
      <c r="C467" s="110"/>
      <c r="D467" s="110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ht="12.75" customHeight="1" x14ac:dyDescent="0.3">
      <c r="A468" s="27"/>
      <c r="B468" s="27"/>
      <c r="C468" s="110"/>
      <c r="D468" s="110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ht="12.75" customHeight="1" x14ac:dyDescent="0.3">
      <c r="A469" s="27"/>
      <c r="B469" s="27"/>
      <c r="C469" s="110"/>
      <c r="D469" s="110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ht="12.75" customHeight="1" x14ac:dyDescent="0.3">
      <c r="A470" s="27"/>
      <c r="B470" s="27"/>
      <c r="C470" s="110"/>
      <c r="D470" s="110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ht="12.75" customHeight="1" x14ac:dyDescent="0.3">
      <c r="A471" s="27"/>
      <c r="B471" s="27"/>
      <c r="C471" s="110"/>
      <c r="D471" s="110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ht="12.75" customHeight="1" x14ac:dyDescent="0.3">
      <c r="A472" s="27"/>
      <c r="B472" s="27"/>
      <c r="C472" s="110"/>
      <c r="D472" s="110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ht="12.75" customHeight="1" x14ac:dyDescent="0.3">
      <c r="A473" s="27"/>
      <c r="B473" s="27"/>
      <c r="C473" s="110"/>
      <c r="D473" s="110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ht="12.75" customHeight="1" x14ac:dyDescent="0.3">
      <c r="A474" s="27"/>
      <c r="B474" s="27"/>
      <c r="C474" s="110"/>
      <c r="D474" s="110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ht="12.75" customHeight="1" x14ac:dyDescent="0.3">
      <c r="A475" s="27"/>
      <c r="B475" s="27"/>
      <c r="C475" s="110"/>
      <c r="D475" s="110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ht="12.75" customHeight="1" x14ac:dyDescent="0.3">
      <c r="A476" s="27"/>
      <c r="B476" s="27"/>
      <c r="C476" s="110"/>
      <c r="D476" s="110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ht="12.75" customHeight="1" x14ac:dyDescent="0.3">
      <c r="A477" s="27"/>
      <c r="B477" s="27"/>
      <c r="C477" s="110"/>
      <c r="D477" s="110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ht="12.75" customHeight="1" x14ac:dyDescent="0.3">
      <c r="A478" s="27"/>
      <c r="B478" s="27"/>
      <c r="C478" s="110"/>
      <c r="D478" s="110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ht="12.75" customHeight="1" x14ac:dyDescent="0.3">
      <c r="A479" s="27"/>
      <c r="B479" s="27"/>
      <c r="C479" s="110"/>
      <c r="D479" s="110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ht="12.75" customHeight="1" x14ac:dyDescent="0.3">
      <c r="A480" s="27"/>
      <c r="B480" s="27"/>
      <c r="C480" s="110"/>
      <c r="D480" s="110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ht="12.75" customHeight="1" x14ac:dyDescent="0.3">
      <c r="A481" s="27"/>
      <c r="B481" s="27"/>
      <c r="C481" s="110"/>
      <c r="D481" s="110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ht="12.75" customHeight="1" x14ac:dyDescent="0.3">
      <c r="A482" s="27"/>
      <c r="B482" s="27"/>
      <c r="C482" s="110"/>
      <c r="D482" s="110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ht="12.75" customHeight="1" x14ac:dyDescent="0.3">
      <c r="A483" s="27"/>
      <c r="B483" s="27"/>
      <c r="C483" s="110"/>
      <c r="D483" s="110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ht="12.75" customHeight="1" x14ac:dyDescent="0.3">
      <c r="A484" s="27"/>
      <c r="B484" s="27"/>
      <c r="C484" s="110"/>
      <c r="D484" s="110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ht="12.75" customHeight="1" x14ac:dyDescent="0.3">
      <c r="A485" s="27"/>
      <c r="B485" s="27"/>
      <c r="C485" s="110"/>
      <c r="D485" s="110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ht="12.75" customHeight="1" x14ac:dyDescent="0.3">
      <c r="A486" s="27"/>
      <c r="B486" s="27"/>
      <c r="C486" s="110"/>
      <c r="D486" s="110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ht="12.75" customHeight="1" x14ac:dyDescent="0.3">
      <c r="A487" s="27"/>
      <c r="B487" s="27"/>
      <c r="C487" s="110"/>
      <c r="D487" s="110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ht="12.75" customHeight="1" x14ac:dyDescent="0.3">
      <c r="A488" s="27"/>
      <c r="B488" s="27"/>
      <c r="C488" s="110"/>
      <c r="D488" s="110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</row>
    <row r="489" spans="1:29" ht="12.75" customHeight="1" x14ac:dyDescent="0.3">
      <c r="A489" s="27"/>
      <c r="B489" s="27"/>
      <c r="C489" s="110"/>
      <c r="D489" s="110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</row>
    <row r="490" spans="1:29" ht="12.75" customHeight="1" x14ac:dyDescent="0.3">
      <c r="A490" s="27"/>
      <c r="B490" s="27"/>
      <c r="C490" s="110"/>
      <c r="D490" s="110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</row>
    <row r="491" spans="1:29" ht="12.75" customHeight="1" x14ac:dyDescent="0.3">
      <c r="A491" s="27"/>
      <c r="B491" s="27"/>
      <c r="C491" s="110"/>
      <c r="D491" s="110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</row>
    <row r="492" spans="1:29" ht="12.75" customHeight="1" x14ac:dyDescent="0.3">
      <c r="A492" s="27"/>
      <c r="B492" s="27"/>
      <c r="C492" s="110"/>
      <c r="D492" s="110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</row>
    <row r="493" spans="1:29" ht="12.75" customHeight="1" x14ac:dyDescent="0.3">
      <c r="A493" s="27"/>
      <c r="B493" s="27"/>
      <c r="C493" s="110"/>
      <c r="D493" s="110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</row>
    <row r="494" spans="1:29" ht="12.75" customHeight="1" x14ac:dyDescent="0.3">
      <c r="A494" s="27"/>
      <c r="B494" s="27"/>
      <c r="C494" s="110"/>
      <c r="D494" s="110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</row>
    <row r="495" spans="1:29" ht="12.75" customHeight="1" x14ac:dyDescent="0.3">
      <c r="A495" s="27"/>
      <c r="B495" s="27"/>
      <c r="C495" s="110"/>
      <c r="D495" s="110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</row>
    <row r="496" spans="1:29" ht="12.75" customHeight="1" x14ac:dyDescent="0.3">
      <c r="A496" s="27"/>
      <c r="B496" s="27"/>
      <c r="C496" s="110"/>
      <c r="D496" s="110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</row>
    <row r="497" spans="1:29" ht="12.75" customHeight="1" x14ac:dyDescent="0.3">
      <c r="A497" s="27"/>
      <c r="B497" s="27"/>
      <c r="C497" s="110"/>
      <c r="D497" s="110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</row>
    <row r="498" spans="1:29" ht="12.75" customHeight="1" x14ac:dyDescent="0.3">
      <c r="A498" s="27"/>
      <c r="B498" s="27"/>
      <c r="C498" s="110"/>
      <c r="D498" s="110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</row>
    <row r="499" spans="1:29" ht="12.75" customHeight="1" x14ac:dyDescent="0.3">
      <c r="A499" s="27"/>
      <c r="B499" s="27"/>
      <c r="C499" s="110"/>
      <c r="D499" s="110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</row>
    <row r="500" spans="1:29" ht="12.75" customHeight="1" x14ac:dyDescent="0.3">
      <c r="A500" s="27"/>
      <c r="B500" s="27"/>
      <c r="C500" s="110"/>
      <c r="D500" s="110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</row>
    <row r="501" spans="1:29" ht="12.75" customHeight="1" x14ac:dyDescent="0.3">
      <c r="A501" s="27"/>
      <c r="B501" s="27"/>
      <c r="C501" s="110"/>
      <c r="D501" s="110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</row>
    <row r="502" spans="1:29" ht="12.75" customHeight="1" x14ac:dyDescent="0.3">
      <c r="A502" s="27"/>
      <c r="B502" s="27"/>
      <c r="C502" s="110"/>
      <c r="D502" s="110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</row>
    <row r="503" spans="1:29" ht="12.75" customHeight="1" x14ac:dyDescent="0.3">
      <c r="A503" s="27"/>
      <c r="B503" s="27"/>
      <c r="C503" s="110"/>
      <c r="D503" s="110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</row>
    <row r="504" spans="1:29" ht="12.75" customHeight="1" x14ac:dyDescent="0.3">
      <c r="A504" s="27"/>
      <c r="B504" s="27"/>
      <c r="C504" s="110"/>
      <c r="D504" s="110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</row>
    <row r="505" spans="1:29" ht="12.75" customHeight="1" x14ac:dyDescent="0.3">
      <c r="A505" s="27"/>
      <c r="B505" s="27"/>
      <c r="C505" s="110"/>
      <c r="D505" s="110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</row>
    <row r="506" spans="1:29" ht="12.75" customHeight="1" x14ac:dyDescent="0.3">
      <c r="A506" s="27"/>
      <c r="B506" s="27"/>
      <c r="C506" s="110"/>
      <c r="D506" s="110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</row>
    <row r="507" spans="1:29" ht="12.75" customHeight="1" x14ac:dyDescent="0.3">
      <c r="A507" s="27"/>
      <c r="B507" s="27"/>
      <c r="C507" s="110"/>
      <c r="D507" s="110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</row>
    <row r="508" spans="1:29" ht="12.75" customHeight="1" x14ac:dyDescent="0.3">
      <c r="A508" s="27"/>
      <c r="B508" s="27"/>
      <c r="C508" s="110"/>
      <c r="D508" s="110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</row>
    <row r="509" spans="1:29" ht="12.75" customHeight="1" x14ac:dyDescent="0.3">
      <c r="A509" s="27"/>
      <c r="B509" s="27"/>
      <c r="C509" s="110"/>
      <c r="D509" s="110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</row>
    <row r="510" spans="1:29" ht="12.75" customHeight="1" x14ac:dyDescent="0.3">
      <c r="A510" s="27"/>
      <c r="B510" s="27"/>
      <c r="C510" s="110"/>
      <c r="D510" s="110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</row>
    <row r="511" spans="1:29" ht="12.75" customHeight="1" x14ac:dyDescent="0.3">
      <c r="A511" s="27"/>
      <c r="B511" s="27"/>
      <c r="C511" s="110"/>
      <c r="D511" s="110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</row>
    <row r="512" spans="1:29" ht="12.75" customHeight="1" x14ac:dyDescent="0.3">
      <c r="A512" s="27"/>
      <c r="B512" s="27"/>
      <c r="C512" s="110"/>
      <c r="D512" s="110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</row>
    <row r="513" spans="1:29" ht="12.75" customHeight="1" x14ac:dyDescent="0.3">
      <c r="A513" s="27"/>
      <c r="B513" s="27"/>
      <c r="C513" s="110"/>
      <c r="D513" s="110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</row>
    <row r="514" spans="1:29" ht="12.75" customHeight="1" x14ac:dyDescent="0.3">
      <c r="A514" s="27"/>
      <c r="B514" s="27"/>
      <c r="C514" s="110"/>
      <c r="D514" s="110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</row>
    <row r="515" spans="1:29" ht="12.75" customHeight="1" x14ac:dyDescent="0.3">
      <c r="A515" s="27"/>
      <c r="B515" s="27"/>
      <c r="C515" s="110"/>
      <c r="D515" s="110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</row>
    <row r="516" spans="1:29" ht="12.75" customHeight="1" x14ac:dyDescent="0.3">
      <c r="A516" s="27"/>
      <c r="B516" s="27"/>
      <c r="C516" s="110"/>
      <c r="D516" s="110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</row>
    <row r="517" spans="1:29" ht="12.75" customHeight="1" x14ac:dyDescent="0.3">
      <c r="A517" s="27"/>
      <c r="B517" s="27"/>
      <c r="C517" s="110"/>
      <c r="D517" s="110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</row>
    <row r="518" spans="1:29" ht="12.75" customHeight="1" x14ac:dyDescent="0.3">
      <c r="A518" s="27"/>
      <c r="B518" s="27"/>
      <c r="C518" s="110"/>
      <c r="D518" s="110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</row>
    <row r="519" spans="1:29" ht="12.75" customHeight="1" x14ac:dyDescent="0.3">
      <c r="A519" s="27"/>
      <c r="B519" s="27"/>
      <c r="C519" s="110"/>
      <c r="D519" s="110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</row>
    <row r="520" spans="1:29" ht="12.75" customHeight="1" x14ac:dyDescent="0.3">
      <c r="A520" s="27"/>
      <c r="B520" s="27"/>
      <c r="C520" s="110"/>
      <c r="D520" s="110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</row>
    <row r="521" spans="1:29" ht="12.75" customHeight="1" x14ac:dyDescent="0.3">
      <c r="A521" s="27"/>
      <c r="B521" s="27"/>
      <c r="C521" s="110"/>
      <c r="D521" s="110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</row>
    <row r="522" spans="1:29" ht="12.75" customHeight="1" x14ac:dyDescent="0.3">
      <c r="A522" s="27"/>
      <c r="B522" s="27"/>
      <c r="C522" s="110"/>
      <c r="D522" s="110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</row>
    <row r="523" spans="1:29" ht="12.75" customHeight="1" x14ac:dyDescent="0.3">
      <c r="A523" s="27"/>
      <c r="B523" s="27"/>
      <c r="C523" s="110"/>
      <c r="D523" s="110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</row>
    <row r="524" spans="1:29" ht="12.75" customHeight="1" x14ac:dyDescent="0.3">
      <c r="A524" s="27"/>
      <c r="B524" s="27"/>
      <c r="C524" s="110"/>
      <c r="D524" s="110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</row>
    <row r="525" spans="1:29" ht="12.75" customHeight="1" x14ac:dyDescent="0.3">
      <c r="A525" s="27"/>
      <c r="B525" s="27"/>
      <c r="C525" s="110"/>
      <c r="D525" s="110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</row>
    <row r="526" spans="1:29" ht="12.75" customHeight="1" x14ac:dyDescent="0.3">
      <c r="A526" s="27"/>
      <c r="B526" s="27"/>
      <c r="C526" s="110"/>
      <c r="D526" s="110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</row>
    <row r="527" spans="1:29" ht="12.75" customHeight="1" x14ac:dyDescent="0.3">
      <c r="A527" s="27"/>
      <c r="B527" s="27"/>
      <c r="C527" s="110"/>
      <c r="D527" s="110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</row>
    <row r="528" spans="1:29" ht="12.75" customHeight="1" x14ac:dyDescent="0.3">
      <c r="A528" s="27"/>
      <c r="B528" s="27"/>
      <c r="C528" s="110"/>
      <c r="D528" s="110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</row>
    <row r="529" spans="1:29" ht="12.75" customHeight="1" x14ac:dyDescent="0.3">
      <c r="A529" s="27"/>
      <c r="B529" s="27"/>
      <c r="C529" s="110"/>
      <c r="D529" s="110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</row>
    <row r="530" spans="1:29" ht="12.75" customHeight="1" x14ac:dyDescent="0.3">
      <c r="A530" s="27"/>
      <c r="B530" s="27"/>
      <c r="C530" s="110"/>
      <c r="D530" s="110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</row>
    <row r="531" spans="1:29" ht="12.75" customHeight="1" x14ac:dyDescent="0.3">
      <c r="A531" s="27"/>
      <c r="B531" s="27"/>
      <c r="C531" s="110"/>
      <c r="D531" s="110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</row>
    <row r="532" spans="1:29" ht="12.75" customHeight="1" x14ac:dyDescent="0.3">
      <c r="A532" s="27"/>
      <c r="B532" s="27"/>
      <c r="C532" s="110"/>
      <c r="D532" s="110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</row>
    <row r="533" spans="1:29" ht="12.75" customHeight="1" x14ac:dyDescent="0.3">
      <c r="A533" s="27"/>
      <c r="B533" s="27"/>
      <c r="C533" s="110"/>
      <c r="D533" s="110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</row>
    <row r="534" spans="1:29" ht="12.75" customHeight="1" x14ac:dyDescent="0.3">
      <c r="A534" s="27"/>
      <c r="B534" s="27"/>
      <c r="C534" s="110"/>
      <c r="D534" s="110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</row>
    <row r="535" spans="1:29" ht="12.75" customHeight="1" x14ac:dyDescent="0.3">
      <c r="A535" s="27"/>
      <c r="B535" s="27"/>
      <c r="C535" s="110"/>
      <c r="D535" s="110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</row>
    <row r="536" spans="1:29" ht="12.75" customHeight="1" x14ac:dyDescent="0.3">
      <c r="A536" s="27"/>
      <c r="B536" s="27"/>
      <c r="C536" s="110"/>
      <c r="D536" s="110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</row>
    <row r="537" spans="1:29" ht="12.75" customHeight="1" x14ac:dyDescent="0.3">
      <c r="A537" s="27"/>
      <c r="B537" s="27"/>
      <c r="C537" s="110"/>
      <c r="D537" s="110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</row>
    <row r="538" spans="1:29" ht="12.75" customHeight="1" x14ac:dyDescent="0.3">
      <c r="A538" s="27"/>
      <c r="B538" s="27"/>
      <c r="C538" s="110"/>
      <c r="D538" s="110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</row>
    <row r="539" spans="1:29" ht="12.75" customHeight="1" x14ac:dyDescent="0.3">
      <c r="A539" s="27"/>
      <c r="B539" s="27"/>
      <c r="C539" s="110"/>
      <c r="D539" s="110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</row>
    <row r="540" spans="1:29" ht="12.75" customHeight="1" x14ac:dyDescent="0.3">
      <c r="A540" s="27"/>
      <c r="B540" s="27"/>
      <c r="C540" s="110"/>
      <c r="D540" s="110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</row>
    <row r="541" spans="1:29" ht="12.75" customHeight="1" x14ac:dyDescent="0.3">
      <c r="A541" s="27"/>
      <c r="B541" s="27"/>
      <c r="C541" s="110"/>
      <c r="D541" s="110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</row>
    <row r="542" spans="1:29" ht="12.75" customHeight="1" x14ac:dyDescent="0.3">
      <c r="A542" s="27"/>
      <c r="B542" s="27"/>
      <c r="C542" s="110"/>
      <c r="D542" s="110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</row>
    <row r="543" spans="1:29" ht="12.75" customHeight="1" x14ac:dyDescent="0.3">
      <c r="A543" s="27"/>
      <c r="B543" s="27"/>
      <c r="C543" s="110"/>
      <c r="D543" s="110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</row>
    <row r="544" spans="1:29" ht="12.75" customHeight="1" x14ac:dyDescent="0.3">
      <c r="A544" s="27"/>
      <c r="B544" s="27"/>
      <c r="C544" s="110"/>
      <c r="D544" s="110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</row>
    <row r="545" spans="1:29" ht="12.75" customHeight="1" x14ac:dyDescent="0.3">
      <c r="A545" s="27"/>
      <c r="B545" s="27"/>
      <c r="C545" s="110"/>
      <c r="D545" s="110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</row>
    <row r="546" spans="1:29" ht="12.75" customHeight="1" x14ac:dyDescent="0.3">
      <c r="A546" s="27"/>
      <c r="B546" s="27"/>
      <c r="C546" s="110"/>
      <c r="D546" s="110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</row>
    <row r="547" spans="1:29" ht="12.75" customHeight="1" x14ac:dyDescent="0.3">
      <c r="A547" s="27"/>
      <c r="B547" s="27"/>
      <c r="C547" s="110"/>
      <c r="D547" s="110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</row>
    <row r="548" spans="1:29" ht="12.75" customHeight="1" x14ac:dyDescent="0.3">
      <c r="A548" s="27"/>
      <c r="B548" s="27"/>
      <c r="C548" s="110"/>
      <c r="D548" s="110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</row>
    <row r="549" spans="1:29" ht="12.75" customHeight="1" x14ac:dyDescent="0.3">
      <c r="A549" s="27"/>
      <c r="B549" s="27"/>
      <c r="C549" s="110"/>
      <c r="D549" s="110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</row>
    <row r="550" spans="1:29" ht="12.75" customHeight="1" x14ac:dyDescent="0.3">
      <c r="A550" s="27"/>
      <c r="B550" s="27"/>
      <c r="C550" s="110"/>
      <c r="D550" s="110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</row>
    <row r="551" spans="1:29" ht="12.75" customHeight="1" x14ac:dyDescent="0.3">
      <c r="A551" s="27"/>
      <c r="B551" s="27"/>
      <c r="C551" s="110"/>
      <c r="D551" s="110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</row>
    <row r="552" spans="1:29" ht="12.75" customHeight="1" x14ac:dyDescent="0.3">
      <c r="A552" s="27"/>
      <c r="B552" s="27"/>
      <c r="C552" s="110"/>
      <c r="D552" s="110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</row>
    <row r="553" spans="1:29" ht="12.75" customHeight="1" x14ac:dyDescent="0.3">
      <c r="A553" s="27"/>
      <c r="B553" s="27"/>
      <c r="C553" s="110"/>
      <c r="D553" s="110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</row>
    <row r="554" spans="1:29" ht="12.75" customHeight="1" x14ac:dyDescent="0.3">
      <c r="A554" s="27"/>
      <c r="B554" s="27"/>
      <c r="C554" s="110"/>
      <c r="D554" s="110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</row>
    <row r="555" spans="1:29" ht="12.75" customHeight="1" x14ac:dyDescent="0.3">
      <c r="A555" s="27"/>
      <c r="B555" s="27"/>
      <c r="C555" s="110"/>
      <c r="D555" s="110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</row>
    <row r="556" spans="1:29" ht="12.75" customHeight="1" x14ac:dyDescent="0.3">
      <c r="A556" s="27"/>
      <c r="B556" s="27"/>
      <c r="C556" s="110"/>
      <c r="D556" s="110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</row>
    <row r="557" spans="1:29" ht="12.75" customHeight="1" x14ac:dyDescent="0.3">
      <c r="A557" s="27"/>
      <c r="B557" s="27"/>
      <c r="C557" s="110"/>
      <c r="D557" s="110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</row>
    <row r="558" spans="1:29" ht="12.75" customHeight="1" x14ac:dyDescent="0.3">
      <c r="A558" s="27"/>
      <c r="B558" s="27"/>
      <c r="C558" s="110"/>
      <c r="D558" s="110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</row>
    <row r="559" spans="1:29" ht="12.75" customHeight="1" x14ac:dyDescent="0.3">
      <c r="A559" s="27"/>
      <c r="B559" s="27"/>
      <c r="C559" s="110"/>
      <c r="D559" s="110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</row>
    <row r="560" spans="1:29" ht="12.75" customHeight="1" x14ac:dyDescent="0.3">
      <c r="A560" s="27"/>
      <c r="B560" s="27"/>
      <c r="C560" s="110"/>
      <c r="D560" s="110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</row>
    <row r="561" spans="1:29" ht="12.75" customHeight="1" x14ac:dyDescent="0.3">
      <c r="A561" s="27"/>
      <c r="B561" s="27"/>
      <c r="C561" s="110"/>
      <c r="D561" s="110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</row>
    <row r="562" spans="1:29" ht="12.75" customHeight="1" x14ac:dyDescent="0.3">
      <c r="A562" s="27"/>
      <c r="B562" s="27"/>
      <c r="C562" s="110"/>
      <c r="D562" s="110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</row>
    <row r="563" spans="1:29" ht="12.75" customHeight="1" x14ac:dyDescent="0.3">
      <c r="A563" s="27"/>
      <c r="B563" s="27"/>
      <c r="C563" s="110"/>
      <c r="D563" s="110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</row>
    <row r="564" spans="1:29" ht="12.75" customHeight="1" x14ac:dyDescent="0.3">
      <c r="A564" s="27"/>
      <c r="B564" s="27"/>
      <c r="C564" s="110"/>
      <c r="D564" s="110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</row>
    <row r="565" spans="1:29" ht="12.75" customHeight="1" x14ac:dyDescent="0.3">
      <c r="A565" s="27"/>
      <c r="B565" s="27"/>
      <c r="C565" s="110"/>
      <c r="D565" s="110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</row>
    <row r="566" spans="1:29" ht="12.75" customHeight="1" x14ac:dyDescent="0.3">
      <c r="A566" s="27"/>
      <c r="B566" s="27"/>
      <c r="C566" s="110"/>
      <c r="D566" s="110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</row>
    <row r="567" spans="1:29" ht="12.75" customHeight="1" x14ac:dyDescent="0.3">
      <c r="A567" s="27"/>
      <c r="B567" s="27"/>
      <c r="C567" s="110"/>
      <c r="D567" s="110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</row>
    <row r="568" spans="1:29" ht="12.75" customHeight="1" x14ac:dyDescent="0.3">
      <c r="A568" s="27"/>
      <c r="B568" s="27"/>
      <c r="C568" s="110"/>
      <c r="D568" s="110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</row>
    <row r="569" spans="1:29" ht="12.75" customHeight="1" x14ac:dyDescent="0.3">
      <c r="A569" s="27"/>
      <c r="B569" s="27"/>
      <c r="C569" s="110"/>
      <c r="D569" s="110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</row>
    <row r="570" spans="1:29" ht="12.75" customHeight="1" x14ac:dyDescent="0.3">
      <c r="A570" s="27"/>
      <c r="B570" s="27"/>
      <c r="C570" s="110"/>
      <c r="D570" s="110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</row>
    <row r="571" spans="1:29" ht="12.75" customHeight="1" x14ac:dyDescent="0.3">
      <c r="A571" s="27"/>
      <c r="B571" s="27"/>
      <c r="C571" s="110"/>
      <c r="D571" s="110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</row>
    <row r="572" spans="1:29" ht="12.75" customHeight="1" x14ac:dyDescent="0.3">
      <c r="A572" s="27"/>
      <c r="B572" s="27"/>
      <c r="C572" s="110"/>
      <c r="D572" s="110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</row>
    <row r="573" spans="1:29" ht="12.75" customHeight="1" x14ac:dyDescent="0.3">
      <c r="A573" s="27"/>
      <c r="B573" s="27"/>
      <c r="C573" s="110"/>
      <c r="D573" s="110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</row>
    <row r="574" spans="1:29" ht="12.75" customHeight="1" x14ac:dyDescent="0.3">
      <c r="A574" s="27"/>
      <c r="B574" s="27"/>
      <c r="C574" s="110"/>
      <c r="D574" s="110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</row>
    <row r="575" spans="1:29" ht="12.75" customHeight="1" x14ac:dyDescent="0.3">
      <c r="A575" s="27"/>
      <c r="B575" s="27"/>
      <c r="C575" s="110"/>
      <c r="D575" s="110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</row>
    <row r="576" spans="1:29" ht="12.75" customHeight="1" x14ac:dyDescent="0.3">
      <c r="A576" s="27"/>
      <c r="B576" s="27"/>
      <c r="C576" s="110"/>
      <c r="D576" s="110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</row>
    <row r="577" spans="1:29" ht="12.75" customHeight="1" x14ac:dyDescent="0.3">
      <c r="A577" s="27"/>
      <c r="B577" s="27"/>
      <c r="C577" s="110"/>
      <c r="D577" s="110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</row>
    <row r="578" spans="1:29" ht="12.75" customHeight="1" x14ac:dyDescent="0.3">
      <c r="A578" s="27"/>
      <c r="B578" s="27"/>
      <c r="C578" s="110"/>
      <c r="D578" s="110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</row>
    <row r="579" spans="1:29" ht="12.75" customHeight="1" x14ac:dyDescent="0.3">
      <c r="A579" s="27"/>
      <c r="B579" s="27"/>
      <c r="C579" s="110"/>
      <c r="D579" s="110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</row>
    <row r="580" spans="1:29" ht="12.75" customHeight="1" x14ac:dyDescent="0.3">
      <c r="A580" s="27"/>
      <c r="B580" s="27"/>
      <c r="C580" s="110"/>
      <c r="D580" s="110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</row>
    <row r="581" spans="1:29" ht="12.75" customHeight="1" x14ac:dyDescent="0.3">
      <c r="A581" s="27"/>
      <c r="B581" s="27"/>
      <c r="C581" s="110"/>
      <c r="D581" s="110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</row>
    <row r="582" spans="1:29" ht="12.75" customHeight="1" x14ac:dyDescent="0.3">
      <c r="A582" s="27"/>
      <c r="B582" s="27"/>
      <c r="C582" s="110"/>
      <c r="D582" s="110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</row>
    <row r="583" spans="1:29" ht="12.75" customHeight="1" x14ac:dyDescent="0.3">
      <c r="A583" s="27"/>
      <c r="B583" s="27"/>
      <c r="C583" s="110"/>
      <c r="D583" s="110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</row>
    <row r="584" spans="1:29" ht="12.75" customHeight="1" x14ac:dyDescent="0.3">
      <c r="A584" s="27"/>
      <c r="B584" s="27"/>
      <c r="C584" s="110"/>
      <c r="D584" s="110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</row>
    <row r="585" spans="1:29" ht="12.75" customHeight="1" x14ac:dyDescent="0.3">
      <c r="A585" s="27"/>
      <c r="B585" s="27"/>
      <c r="C585" s="110"/>
      <c r="D585" s="110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</row>
    <row r="586" spans="1:29" ht="12.75" customHeight="1" x14ac:dyDescent="0.3">
      <c r="A586" s="27"/>
      <c r="B586" s="27"/>
      <c r="C586" s="110"/>
      <c r="D586" s="110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</row>
    <row r="587" spans="1:29" ht="12.75" customHeight="1" x14ac:dyDescent="0.3">
      <c r="A587" s="27"/>
      <c r="B587" s="27"/>
      <c r="C587" s="110"/>
      <c r="D587" s="110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</row>
    <row r="588" spans="1:29" ht="12.75" customHeight="1" x14ac:dyDescent="0.3">
      <c r="A588" s="27"/>
      <c r="B588" s="27"/>
      <c r="C588" s="110"/>
      <c r="D588" s="110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</row>
    <row r="589" spans="1:29" ht="12.75" customHeight="1" x14ac:dyDescent="0.3">
      <c r="A589" s="27"/>
      <c r="B589" s="27"/>
      <c r="C589" s="110"/>
      <c r="D589" s="110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</row>
    <row r="590" spans="1:29" ht="12.75" customHeight="1" x14ac:dyDescent="0.3">
      <c r="A590" s="27"/>
      <c r="B590" s="27"/>
      <c r="C590" s="110"/>
      <c r="D590" s="110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</row>
    <row r="591" spans="1:29" ht="12.75" customHeight="1" x14ac:dyDescent="0.3">
      <c r="A591" s="27"/>
      <c r="B591" s="27"/>
      <c r="C591" s="110"/>
      <c r="D591" s="110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</row>
    <row r="592" spans="1:29" ht="12.75" customHeight="1" x14ac:dyDescent="0.3">
      <c r="A592" s="27"/>
      <c r="B592" s="27"/>
      <c r="C592" s="110"/>
      <c r="D592" s="110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</row>
    <row r="593" spans="1:29" ht="12.75" customHeight="1" x14ac:dyDescent="0.3">
      <c r="A593" s="27"/>
      <c r="B593" s="27"/>
      <c r="C593" s="110"/>
      <c r="D593" s="110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</row>
    <row r="594" spans="1:29" ht="12.75" customHeight="1" x14ac:dyDescent="0.3">
      <c r="A594" s="27"/>
      <c r="B594" s="27"/>
      <c r="C594" s="110"/>
      <c r="D594" s="110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</row>
    <row r="595" spans="1:29" ht="12.75" customHeight="1" x14ac:dyDescent="0.3">
      <c r="A595" s="27"/>
      <c r="B595" s="27"/>
      <c r="C595" s="110"/>
      <c r="D595" s="110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</row>
    <row r="596" spans="1:29" ht="12.75" customHeight="1" x14ac:dyDescent="0.3">
      <c r="A596" s="27"/>
      <c r="B596" s="27"/>
      <c r="C596" s="110"/>
      <c r="D596" s="110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</row>
    <row r="597" spans="1:29" ht="12.75" customHeight="1" x14ac:dyDescent="0.3">
      <c r="A597" s="27"/>
      <c r="B597" s="27"/>
      <c r="C597" s="110"/>
      <c r="D597" s="110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</row>
    <row r="598" spans="1:29" ht="12.75" customHeight="1" x14ac:dyDescent="0.3">
      <c r="A598" s="27"/>
      <c r="B598" s="27"/>
      <c r="C598" s="110"/>
      <c r="D598" s="110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</row>
    <row r="599" spans="1:29" ht="12.75" customHeight="1" x14ac:dyDescent="0.3">
      <c r="A599" s="27"/>
      <c r="B599" s="27"/>
      <c r="C599" s="110"/>
      <c r="D599" s="110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</row>
    <row r="600" spans="1:29" ht="12.75" customHeight="1" x14ac:dyDescent="0.3">
      <c r="A600" s="27"/>
      <c r="B600" s="27"/>
      <c r="C600" s="110"/>
      <c r="D600" s="110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</row>
    <row r="601" spans="1:29" ht="12.75" customHeight="1" x14ac:dyDescent="0.3">
      <c r="A601" s="27"/>
      <c r="B601" s="27"/>
      <c r="C601" s="110"/>
      <c r="D601" s="110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</row>
    <row r="602" spans="1:29" ht="12.75" customHeight="1" x14ac:dyDescent="0.3">
      <c r="A602" s="27"/>
      <c r="B602" s="27"/>
      <c r="C602" s="110"/>
      <c r="D602" s="110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</row>
    <row r="603" spans="1:29" ht="12.75" customHeight="1" x14ac:dyDescent="0.3">
      <c r="A603" s="27"/>
      <c r="B603" s="27"/>
      <c r="C603" s="110"/>
      <c r="D603" s="110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</row>
    <row r="604" spans="1:29" ht="12.75" customHeight="1" x14ac:dyDescent="0.3">
      <c r="A604" s="27"/>
      <c r="B604" s="27"/>
      <c r="C604" s="110"/>
      <c r="D604" s="110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</row>
    <row r="605" spans="1:29" ht="12.75" customHeight="1" x14ac:dyDescent="0.3">
      <c r="A605" s="27"/>
      <c r="B605" s="27"/>
      <c r="C605" s="110"/>
      <c r="D605" s="110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</row>
    <row r="606" spans="1:29" ht="12.75" customHeight="1" x14ac:dyDescent="0.3">
      <c r="A606" s="27"/>
      <c r="B606" s="27"/>
      <c r="C606" s="110"/>
      <c r="D606" s="110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</row>
    <row r="607" spans="1:29" ht="12.75" customHeight="1" x14ac:dyDescent="0.3">
      <c r="A607" s="27"/>
      <c r="B607" s="27"/>
      <c r="C607" s="110"/>
      <c r="D607" s="110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</row>
    <row r="608" spans="1:29" ht="12.75" customHeight="1" x14ac:dyDescent="0.3">
      <c r="A608" s="27"/>
      <c r="B608" s="27"/>
      <c r="C608" s="110"/>
      <c r="D608" s="110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</row>
    <row r="609" spans="1:29" ht="12.75" customHeight="1" x14ac:dyDescent="0.3">
      <c r="A609" s="27"/>
      <c r="B609" s="27"/>
      <c r="C609" s="110"/>
      <c r="D609" s="110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</row>
    <row r="610" spans="1:29" ht="12.75" customHeight="1" x14ac:dyDescent="0.3">
      <c r="A610" s="27"/>
      <c r="B610" s="27"/>
      <c r="C610" s="110"/>
      <c r="D610" s="110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</row>
    <row r="611" spans="1:29" ht="12.75" customHeight="1" x14ac:dyDescent="0.3">
      <c r="A611" s="27"/>
      <c r="B611" s="27"/>
      <c r="C611" s="110"/>
      <c r="D611" s="110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</row>
    <row r="612" spans="1:29" ht="12.75" customHeight="1" x14ac:dyDescent="0.3">
      <c r="A612" s="27"/>
      <c r="B612" s="27"/>
      <c r="C612" s="110"/>
      <c r="D612" s="110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</row>
    <row r="613" spans="1:29" ht="12.75" customHeight="1" x14ac:dyDescent="0.3">
      <c r="A613" s="27"/>
      <c r="B613" s="27"/>
      <c r="C613" s="110"/>
      <c r="D613" s="110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</row>
    <row r="614" spans="1:29" ht="12.75" customHeight="1" x14ac:dyDescent="0.3">
      <c r="A614" s="27"/>
      <c r="B614" s="27"/>
      <c r="C614" s="110"/>
      <c r="D614" s="110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</row>
    <row r="615" spans="1:29" ht="12.75" customHeight="1" x14ac:dyDescent="0.3">
      <c r="A615" s="27"/>
      <c r="B615" s="27"/>
      <c r="C615" s="110"/>
      <c r="D615" s="110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</row>
    <row r="616" spans="1:29" ht="12.75" customHeight="1" x14ac:dyDescent="0.3">
      <c r="A616" s="27"/>
      <c r="B616" s="27"/>
      <c r="C616" s="110"/>
      <c r="D616" s="110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</row>
    <row r="617" spans="1:29" ht="12.75" customHeight="1" x14ac:dyDescent="0.3">
      <c r="A617" s="27"/>
      <c r="B617" s="27"/>
      <c r="C617" s="110"/>
      <c r="D617" s="110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</row>
    <row r="618" spans="1:29" ht="12.75" customHeight="1" x14ac:dyDescent="0.3">
      <c r="A618" s="27"/>
      <c r="B618" s="27"/>
      <c r="C618" s="110"/>
      <c r="D618" s="110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</row>
    <row r="619" spans="1:29" ht="12.75" customHeight="1" x14ac:dyDescent="0.3">
      <c r="A619" s="27"/>
      <c r="B619" s="27"/>
      <c r="C619" s="110"/>
      <c r="D619" s="110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</row>
    <row r="620" spans="1:29" ht="12.75" customHeight="1" x14ac:dyDescent="0.3">
      <c r="A620" s="27"/>
      <c r="B620" s="27"/>
      <c r="C620" s="110"/>
      <c r="D620" s="110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</row>
    <row r="621" spans="1:29" ht="12.75" customHeight="1" x14ac:dyDescent="0.3">
      <c r="A621" s="27"/>
      <c r="B621" s="27"/>
      <c r="C621" s="110"/>
      <c r="D621" s="110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</row>
    <row r="622" spans="1:29" ht="12.75" customHeight="1" x14ac:dyDescent="0.3">
      <c r="A622" s="27"/>
      <c r="B622" s="27"/>
      <c r="C622" s="110"/>
      <c r="D622" s="110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</row>
    <row r="623" spans="1:29" ht="12.75" customHeight="1" x14ac:dyDescent="0.3">
      <c r="A623" s="27"/>
      <c r="B623" s="27"/>
      <c r="C623" s="110"/>
      <c r="D623" s="110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</row>
    <row r="624" spans="1:29" ht="12.75" customHeight="1" x14ac:dyDescent="0.3">
      <c r="A624" s="27"/>
      <c r="B624" s="27"/>
      <c r="C624" s="110"/>
      <c r="D624" s="110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</row>
    <row r="625" spans="1:29" ht="12.75" customHeight="1" x14ac:dyDescent="0.3">
      <c r="A625" s="27"/>
      <c r="B625" s="27"/>
      <c r="C625" s="110"/>
      <c r="D625" s="110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</row>
    <row r="626" spans="1:29" ht="12.75" customHeight="1" x14ac:dyDescent="0.3">
      <c r="A626" s="27"/>
      <c r="B626" s="27"/>
      <c r="C626" s="110"/>
      <c r="D626" s="110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</row>
    <row r="627" spans="1:29" ht="12.75" customHeight="1" x14ac:dyDescent="0.3">
      <c r="A627" s="27"/>
      <c r="B627" s="27"/>
      <c r="C627" s="110"/>
      <c r="D627" s="110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</row>
    <row r="628" spans="1:29" ht="12.75" customHeight="1" x14ac:dyDescent="0.3">
      <c r="A628" s="27"/>
      <c r="B628" s="27"/>
      <c r="C628" s="110"/>
      <c r="D628" s="110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</row>
    <row r="629" spans="1:29" ht="12.75" customHeight="1" x14ac:dyDescent="0.3">
      <c r="A629" s="27"/>
      <c r="B629" s="27"/>
      <c r="C629" s="110"/>
      <c r="D629" s="110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</row>
    <row r="630" spans="1:29" ht="12.75" customHeight="1" x14ac:dyDescent="0.3">
      <c r="A630" s="27"/>
      <c r="B630" s="27"/>
      <c r="C630" s="110"/>
      <c r="D630" s="110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</row>
    <row r="631" spans="1:29" ht="12.75" customHeight="1" x14ac:dyDescent="0.3">
      <c r="A631" s="27"/>
      <c r="B631" s="27"/>
      <c r="C631" s="110"/>
      <c r="D631" s="110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</row>
    <row r="632" spans="1:29" ht="12.75" customHeight="1" x14ac:dyDescent="0.3">
      <c r="A632" s="27"/>
      <c r="B632" s="27"/>
      <c r="C632" s="110"/>
      <c r="D632" s="110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</row>
    <row r="633" spans="1:29" ht="12.75" customHeight="1" x14ac:dyDescent="0.3">
      <c r="A633" s="27"/>
      <c r="B633" s="27"/>
      <c r="C633" s="110"/>
      <c r="D633" s="110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</row>
    <row r="634" spans="1:29" ht="12.75" customHeight="1" x14ac:dyDescent="0.3">
      <c r="A634" s="27"/>
      <c r="B634" s="27"/>
      <c r="C634" s="110"/>
      <c r="D634" s="110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</row>
    <row r="635" spans="1:29" ht="12.75" customHeight="1" x14ac:dyDescent="0.3">
      <c r="A635" s="27"/>
      <c r="B635" s="27"/>
      <c r="C635" s="110"/>
      <c r="D635" s="110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</row>
    <row r="636" spans="1:29" ht="12.75" customHeight="1" x14ac:dyDescent="0.3">
      <c r="A636" s="27"/>
      <c r="B636" s="27"/>
      <c r="C636" s="110"/>
      <c r="D636" s="110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</row>
    <row r="637" spans="1:29" ht="12.75" customHeight="1" x14ac:dyDescent="0.3">
      <c r="A637" s="27"/>
      <c r="B637" s="27"/>
      <c r="C637" s="110"/>
      <c r="D637" s="110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</row>
    <row r="638" spans="1:29" ht="12.75" customHeight="1" x14ac:dyDescent="0.3">
      <c r="A638" s="27"/>
      <c r="B638" s="27"/>
      <c r="C638" s="110"/>
      <c r="D638" s="110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</row>
    <row r="639" spans="1:29" ht="12.75" customHeight="1" x14ac:dyDescent="0.3">
      <c r="A639" s="27"/>
      <c r="B639" s="27"/>
      <c r="C639" s="110"/>
      <c r="D639" s="110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</row>
    <row r="640" spans="1:29" ht="12.75" customHeight="1" x14ac:dyDescent="0.3">
      <c r="A640" s="27"/>
      <c r="B640" s="27"/>
      <c r="C640" s="110"/>
      <c r="D640" s="110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</row>
    <row r="641" spans="1:29" ht="12.75" customHeight="1" x14ac:dyDescent="0.3">
      <c r="A641" s="27"/>
      <c r="B641" s="27"/>
      <c r="C641" s="110"/>
      <c r="D641" s="110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</row>
    <row r="642" spans="1:29" ht="12.75" customHeight="1" x14ac:dyDescent="0.3">
      <c r="A642" s="27"/>
      <c r="B642" s="27"/>
      <c r="C642" s="110"/>
      <c r="D642" s="110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</row>
    <row r="643" spans="1:29" ht="12.75" customHeight="1" x14ac:dyDescent="0.3">
      <c r="A643" s="27"/>
      <c r="B643" s="27"/>
      <c r="C643" s="110"/>
      <c r="D643" s="110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</row>
    <row r="644" spans="1:29" ht="12.75" customHeight="1" x14ac:dyDescent="0.3">
      <c r="A644" s="27"/>
      <c r="B644" s="27"/>
      <c r="C644" s="110"/>
      <c r="D644" s="110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</row>
    <row r="645" spans="1:29" ht="12.75" customHeight="1" x14ac:dyDescent="0.3">
      <c r="A645" s="27"/>
      <c r="B645" s="27"/>
      <c r="C645" s="110"/>
      <c r="D645" s="110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</row>
    <row r="646" spans="1:29" ht="12.75" customHeight="1" x14ac:dyDescent="0.3">
      <c r="A646" s="27"/>
      <c r="B646" s="27"/>
      <c r="C646" s="110"/>
      <c r="D646" s="110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</row>
    <row r="647" spans="1:29" ht="12.75" customHeight="1" x14ac:dyDescent="0.3">
      <c r="A647" s="27"/>
      <c r="B647" s="27"/>
      <c r="C647" s="110"/>
      <c r="D647" s="110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</row>
    <row r="648" spans="1:29" ht="12.75" customHeight="1" x14ac:dyDescent="0.3">
      <c r="A648" s="27"/>
      <c r="B648" s="27"/>
      <c r="C648" s="110"/>
      <c r="D648" s="110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</row>
    <row r="649" spans="1:29" ht="12.75" customHeight="1" x14ac:dyDescent="0.3">
      <c r="A649" s="27"/>
      <c r="B649" s="27"/>
      <c r="C649" s="110"/>
      <c r="D649" s="110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</row>
    <row r="650" spans="1:29" ht="12.75" customHeight="1" x14ac:dyDescent="0.3">
      <c r="A650" s="27"/>
      <c r="B650" s="27"/>
      <c r="C650" s="110"/>
      <c r="D650" s="110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</row>
    <row r="651" spans="1:29" ht="12.75" customHeight="1" x14ac:dyDescent="0.3">
      <c r="A651" s="27"/>
      <c r="B651" s="27"/>
      <c r="C651" s="110"/>
      <c r="D651" s="110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</row>
    <row r="652" spans="1:29" ht="12.75" customHeight="1" x14ac:dyDescent="0.3">
      <c r="A652" s="27"/>
      <c r="B652" s="27"/>
      <c r="C652" s="110"/>
      <c r="D652" s="110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</row>
    <row r="653" spans="1:29" ht="12.75" customHeight="1" x14ac:dyDescent="0.3">
      <c r="A653" s="27"/>
      <c r="B653" s="27"/>
      <c r="C653" s="110"/>
      <c r="D653" s="110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</row>
    <row r="654" spans="1:29" ht="12.75" customHeight="1" x14ac:dyDescent="0.3">
      <c r="A654" s="27"/>
      <c r="B654" s="27"/>
      <c r="C654" s="110"/>
      <c r="D654" s="110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</row>
    <row r="655" spans="1:29" ht="12.75" customHeight="1" x14ac:dyDescent="0.3">
      <c r="A655" s="27"/>
      <c r="B655" s="27"/>
      <c r="C655" s="110"/>
      <c r="D655" s="110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</row>
    <row r="656" spans="1:29" ht="12.75" customHeight="1" x14ac:dyDescent="0.3">
      <c r="A656" s="27"/>
      <c r="B656" s="27"/>
      <c r="C656" s="110"/>
      <c r="D656" s="110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</row>
    <row r="657" spans="1:29" ht="12.75" customHeight="1" x14ac:dyDescent="0.3">
      <c r="A657" s="27"/>
      <c r="B657" s="27"/>
      <c r="C657" s="110"/>
      <c r="D657" s="110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</row>
    <row r="658" spans="1:29" ht="12.75" customHeight="1" x14ac:dyDescent="0.3">
      <c r="A658" s="27"/>
      <c r="B658" s="27"/>
      <c r="C658" s="110"/>
      <c r="D658" s="110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</row>
    <row r="659" spans="1:29" ht="12.75" customHeight="1" x14ac:dyDescent="0.3">
      <c r="A659" s="27"/>
      <c r="B659" s="27"/>
      <c r="C659" s="110"/>
      <c r="D659" s="110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</row>
    <row r="660" spans="1:29" ht="12.75" customHeight="1" x14ac:dyDescent="0.3">
      <c r="A660" s="27"/>
      <c r="B660" s="27"/>
      <c r="C660" s="110"/>
      <c r="D660" s="110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</row>
    <row r="661" spans="1:29" ht="12.75" customHeight="1" x14ac:dyDescent="0.3">
      <c r="A661" s="27"/>
      <c r="B661" s="27"/>
      <c r="C661" s="110"/>
      <c r="D661" s="110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</row>
    <row r="662" spans="1:29" ht="12.75" customHeight="1" x14ac:dyDescent="0.3">
      <c r="A662" s="27"/>
      <c r="B662" s="27"/>
      <c r="C662" s="110"/>
      <c r="D662" s="110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</row>
    <row r="663" spans="1:29" ht="12.75" customHeight="1" x14ac:dyDescent="0.3">
      <c r="A663" s="27"/>
      <c r="B663" s="27"/>
      <c r="C663" s="110"/>
      <c r="D663" s="110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</row>
    <row r="664" spans="1:29" ht="12.75" customHeight="1" x14ac:dyDescent="0.3">
      <c r="A664" s="27"/>
      <c r="B664" s="27"/>
      <c r="C664" s="110"/>
      <c r="D664" s="110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</row>
    <row r="665" spans="1:29" ht="12.75" customHeight="1" x14ac:dyDescent="0.3">
      <c r="A665" s="27"/>
      <c r="B665" s="27"/>
      <c r="C665" s="110"/>
      <c r="D665" s="110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</row>
    <row r="666" spans="1:29" ht="12.75" customHeight="1" x14ac:dyDescent="0.3">
      <c r="A666" s="27"/>
      <c r="B666" s="27"/>
      <c r="C666" s="110"/>
      <c r="D666" s="110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</row>
    <row r="667" spans="1:29" ht="12.75" customHeight="1" x14ac:dyDescent="0.3">
      <c r="A667" s="27"/>
      <c r="B667" s="27"/>
      <c r="C667" s="110"/>
      <c r="D667" s="110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</row>
    <row r="668" spans="1:29" ht="12.75" customHeight="1" x14ac:dyDescent="0.3">
      <c r="A668" s="27"/>
      <c r="B668" s="27"/>
      <c r="C668" s="110"/>
      <c r="D668" s="110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</row>
    <row r="669" spans="1:29" ht="12.75" customHeight="1" x14ac:dyDescent="0.3">
      <c r="A669" s="27"/>
      <c r="B669" s="27"/>
      <c r="C669" s="110"/>
      <c r="D669" s="110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</row>
    <row r="670" spans="1:29" ht="12.75" customHeight="1" x14ac:dyDescent="0.3">
      <c r="A670" s="27"/>
      <c r="B670" s="27"/>
      <c r="C670" s="110"/>
      <c r="D670" s="110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</row>
    <row r="671" spans="1:29" ht="12.75" customHeight="1" x14ac:dyDescent="0.3">
      <c r="A671" s="27"/>
      <c r="B671" s="27"/>
      <c r="C671" s="110"/>
      <c r="D671" s="110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</row>
    <row r="672" spans="1:29" ht="12.75" customHeight="1" x14ac:dyDescent="0.3">
      <c r="A672" s="27"/>
      <c r="B672" s="27"/>
      <c r="C672" s="110"/>
      <c r="D672" s="110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</row>
    <row r="673" spans="1:29" ht="12.75" customHeight="1" x14ac:dyDescent="0.3">
      <c r="A673" s="27"/>
      <c r="B673" s="27"/>
      <c r="C673" s="110"/>
      <c r="D673" s="110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</row>
    <row r="674" spans="1:29" ht="12.75" customHeight="1" x14ac:dyDescent="0.3">
      <c r="A674" s="27"/>
      <c r="B674" s="27"/>
      <c r="C674" s="110"/>
      <c r="D674" s="110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</row>
    <row r="675" spans="1:29" ht="12.75" customHeight="1" x14ac:dyDescent="0.3">
      <c r="A675" s="27"/>
      <c r="B675" s="27"/>
      <c r="C675" s="110"/>
      <c r="D675" s="110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</row>
    <row r="676" spans="1:29" ht="12.75" customHeight="1" x14ac:dyDescent="0.3">
      <c r="A676" s="27"/>
      <c r="B676" s="27"/>
      <c r="C676" s="110"/>
      <c r="D676" s="110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</row>
    <row r="677" spans="1:29" ht="12.75" customHeight="1" x14ac:dyDescent="0.3">
      <c r="A677" s="27"/>
      <c r="B677" s="27"/>
      <c r="C677" s="110"/>
      <c r="D677" s="110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</row>
    <row r="678" spans="1:29" ht="12.75" customHeight="1" x14ac:dyDescent="0.3">
      <c r="A678" s="27"/>
      <c r="B678" s="27"/>
      <c r="C678" s="110"/>
      <c r="D678" s="110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</row>
    <row r="679" spans="1:29" ht="12.75" customHeight="1" x14ac:dyDescent="0.3">
      <c r="A679" s="27"/>
      <c r="B679" s="27"/>
      <c r="C679" s="110"/>
      <c r="D679" s="110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</row>
    <row r="680" spans="1:29" ht="12.75" customHeight="1" x14ac:dyDescent="0.3">
      <c r="A680" s="27"/>
      <c r="B680" s="27"/>
      <c r="C680" s="110"/>
      <c r="D680" s="110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</row>
    <row r="681" spans="1:29" ht="12.75" customHeight="1" x14ac:dyDescent="0.3">
      <c r="A681" s="27"/>
      <c r="B681" s="27"/>
      <c r="C681" s="110"/>
      <c r="D681" s="110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</row>
    <row r="682" spans="1:29" ht="12.75" customHeight="1" x14ac:dyDescent="0.3">
      <c r="A682" s="27"/>
      <c r="B682" s="27"/>
      <c r="C682" s="110"/>
      <c r="D682" s="110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</row>
    <row r="683" spans="1:29" ht="12.75" customHeight="1" x14ac:dyDescent="0.3">
      <c r="A683" s="27"/>
      <c r="B683" s="27"/>
      <c r="C683" s="110"/>
      <c r="D683" s="110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</row>
    <row r="684" spans="1:29" ht="12.75" customHeight="1" x14ac:dyDescent="0.3">
      <c r="A684" s="27"/>
      <c r="B684" s="27"/>
      <c r="C684" s="110"/>
      <c r="D684" s="110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</row>
    <row r="685" spans="1:29" ht="12.75" customHeight="1" x14ac:dyDescent="0.3">
      <c r="A685" s="27"/>
      <c r="B685" s="27"/>
      <c r="C685" s="110"/>
      <c r="D685" s="110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</row>
    <row r="686" spans="1:29" ht="12.75" customHeight="1" x14ac:dyDescent="0.3">
      <c r="A686" s="27"/>
      <c r="B686" s="27"/>
      <c r="C686" s="110"/>
      <c r="D686" s="110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</row>
    <row r="687" spans="1:29" ht="12.75" customHeight="1" x14ac:dyDescent="0.3">
      <c r="A687" s="27"/>
      <c r="B687" s="27"/>
      <c r="C687" s="110"/>
      <c r="D687" s="110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</row>
    <row r="688" spans="1:29" ht="12.75" customHeight="1" x14ac:dyDescent="0.3">
      <c r="A688" s="27"/>
      <c r="B688" s="27"/>
      <c r="C688" s="110"/>
      <c r="D688" s="110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</row>
    <row r="689" spans="1:29" ht="12.75" customHeight="1" x14ac:dyDescent="0.3">
      <c r="A689" s="27"/>
      <c r="B689" s="27"/>
      <c r="C689" s="110"/>
      <c r="D689" s="110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</row>
    <row r="690" spans="1:29" ht="12.75" customHeight="1" x14ac:dyDescent="0.3">
      <c r="A690" s="27"/>
      <c r="B690" s="27"/>
      <c r="C690" s="110"/>
      <c r="D690" s="110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</row>
    <row r="691" spans="1:29" ht="12.75" customHeight="1" x14ac:dyDescent="0.3">
      <c r="A691" s="27"/>
      <c r="B691" s="27"/>
      <c r="C691" s="110"/>
      <c r="D691" s="110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</row>
    <row r="692" spans="1:29" ht="12.75" customHeight="1" x14ac:dyDescent="0.3">
      <c r="A692" s="27"/>
      <c r="B692" s="27"/>
      <c r="C692" s="110"/>
      <c r="D692" s="110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</row>
    <row r="693" spans="1:29" ht="12.75" customHeight="1" x14ac:dyDescent="0.3">
      <c r="A693" s="27"/>
      <c r="B693" s="27"/>
      <c r="C693" s="110"/>
      <c r="D693" s="110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</row>
    <row r="694" spans="1:29" ht="12.75" customHeight="1" x14ac:dyDescent="0.3">
      <c r="A694" s="27"/>
      <c r="B694" s="27"/>
      <c r="C694" s="110"/>
      <c r="D694" s="110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</row>
    <row r="695" spans="1:29" ht="12.75" customHeight="1" x14ac:dyDescent="0.3">
      <c r="A695" s="27"/>
      <c r="B695" s="27"/>
      <c r="C695" s="110"/>
      <c r="D695" s="110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</row>
    <row r="696" spans="1:29" ht="12.75" customHeight="1" x14ac:dyDescent="0.3">
      <c r="A696" s="27"/>
      <c r="B696" s="27"/>
      <c r="C696" s="110"/>
      <c r="D696" s="110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</row>
    <row r="697" spans="1:29" ht="12.75" customHeight="1" x14ac:dyDescent="0.3">
      <c r="A697" s="27"/>
      <c r="B697" s="27"/>
      <c r="C697" s="110"/>
      <c r="D697" s="110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</row>
    <row r="698" spans="1:29" ht="12.75" customHeight="1" x14ac:dyDescent="0.3">
      <c r="A698" s="27"/>
      <c r="B698" s="27"/>
      <c r="C698" s="110"/>
      <c r="D698" s="110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</row>
    <row r="699" spans="1:29" ht="12.75" customHeight="1" x14ac:dyDescent="0.3">
      <c r="A699" s="27"/>
      <c r="B699" s="27"/>
      <c r="C699" s="110"/>
      <c r="D699" s="110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</row>
    <row r="700" spans="1:29" ht="12.75" customHeight="1" x14ac:dyDescent="0.3">
      <c r="A700" s="27"/>
      <c r="B700" s="27"/>
      <c r="C700" s="110"/>
      <c r="D700" s="110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</row>
    <row r="701" spans="1:29" ht="12.75" customHeight="1" x14ac:dyDescent="0.3">
      <c r="A701" s="27"/>
      <c r="B701" s="27"/>
      <c r="C701" s="110"/>
      <c r="D701" s="110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</row>
    <row r="702" spans="1:29" ht="12.75" customHeight="1" x14ac:dyDescent="0.3">
      <c r="A702" s="27"/>
      <c r="B702" s="27"/>
      <c r="C702" s="110"/>
      <c r="D702" s="110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</row>
    <row r="703" spans="1:29" ht="12.75" customHeight="1" x14ac:dyDescent="0.3">
      <c r="A703" s="27"/>
      <c r="B703" s="27"/>
      <c r="C703" s="110"/>
      <c r="D703" s="110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</row>
    <row r="704" spans="1:29" ht="12.75" customHeight="1" x14ac:dyDescent="0.3">
      <c r="A704" s="27"/>
      <c r="B704" s="27"/>
      <c r="C704" s="110"/>
      <c r="D704" s="110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</row>
    <row r="705" spans="1:29" ht="12.75" customHeight="1" x14ac:dyDescent="0.3">
      <c r="A705" s="27"/>
      <c r="B705" s="27"/>
      <c r="C705" s="110"/>
      <c r="D705" s="110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</row>
    <row r="706" spans="1:29" ht="12.75" customHeight="1" x14ac:dyDescent="0.3">
      <c r="A706" s="27"/>
      <c r="B706" s="27"/>
      <c r="C706" s="110"/>
      <c r="D706" s="110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</row>
    <row r="707" spans="1:29" ht="12.75" customHeight="1" x14ac:dyDescent="0.3">
      <c r="A707" s="27"/>
      <c r="B707" s="27"/>
      <c r="C707" s="110"/>
      <c r="D707" s="110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</row>
    <row r="708" spans="1:29" ht="12.75" customHeight="1" x14ac:dyDescent="0.3">
      <c r="A708" s="27"/>
      <c r="B708" s="27"/>
      <c r="C708" s="110"/>
      <c r="D708" s="110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</row>
    <row r="709" spans="1:29" ht="12.75" customHeight="1" x14ac:dyDescent="0.3">
      <c r="A709" s="27"/>
      <c r="B709" s="27"/>
      <c r="C709" s="110"/>
      <c r="D709" s="110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</row>
    <row r="710" spans="1:29" ht="12.75" customHeight="1" x14ac:dyDescent="0.3">
      <c r="A710" s="27"/>
      <c r="B710" s="27"/>
      <c r="C710" s="110"/>
      <c r="D710" s="110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</row>
    <row r="711" spans="1:29" ht="12.75" customHeight="1" x14ac:dyDescent="0.3">
      <c r="A711" s="27"/>
      <c r="B711" s="27"/>
      <c r="C711" s="110"/>
      <c r="D711" s="110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</row>
    <row r="712" spans="1:29" ht="12.75" customHeight="1" x14ac:dyDescent="0.3">
      <c r="A712" s="27"/>
      <c r="B712" s="27"/>
      <c r="C712" s="110"/>
      <c r="D712" s="110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</row>
    <row r="713" spans="1:29" ht="12.75" customHeight="1" x14ac:dyDescent="0.3">
      <c r="A713" s="27"/>
      <c r="B713" s="27"/>
      <c r="C713" s="110"/>
      <c r="D713" s="110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</row>
    <row r="714" spans="1:29" ht="12.75" customHeight="1" x14ac:dyDescent="0.3">
      <c r="A714" s="27"/>
      <c r="B714" s="27"/>
      <c r="C714" s="110"/>
      <c r="D714" s="110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</row>
    <row r="715" spans="1:29" ht="12.75" customHeight="1" x14ac:dyDescent="0.3">
      <c r="A715" s="27"/>
      <c r="B715" s="27"/>
      <c r="C715" s="110"/>
      <c r="D715" s="110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</row>
    <row r="716" spans="1:29" ht="12.75" customHeight="1" x14ac:dyDescent="0.3">
      <c r="A716" s="27"/>
      <c r="B716" s="27"/>
      <c r="C716" s="110"/>
      <c r="D716" s="110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</row>
    <row r="717" spans="1:29" ht="12.75" customHeight="1" x14ac:dyDescent="0.3">
      <c r="A717" s="27"/>
      <c r="B717" s="27"/>
      <c r="C717" s="110"/>
      <c r="D717" s="110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</row>
    <row r="718" spans="1:29" ht="12.75" customHeight="1" x14ac:dyDescent="0.3">
      <c r="A718" s="27"/>
      <c r="B718" s="27"/>
      <c r="C718" s="110"/>
      <c r="D718" s="110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</row>
    <row r="719" spans="1:29" ht="12.75" customHeight="1" x14ac:dyDescent="0.3">
      <c r="A719" s="27"/>
      <c r="B719" s="27"/>
      <c r="C719" s="110"/>
      <c r="D719" s="110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</row>
    <row r="720" spans="1:29" ht="12.75" customHeight="1" x14ac:dyDescent="0.3">
      <c r="A720" s="27"/>
      <c r="B720" s="27"/>
      <c r="C720" s="110"/>
      <c r="D720" s="110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</row>
    <row r="721" spans="1:29" ht="12.75" customHeight="1" x14ac:dyDescent="0.3">
      <c r="A721" s="27"/>
      <c r="B721" s="27"/>
      <c r="C721" s="110"/>
      <c r="D721" s="110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</row>
    <row r="722" spans="1:29" ht="12.75" customHeight="1" x14ac:dyDescent="0.3">
      <c r="A722" s="27"/>
      <c r="B722" s="27"/>
      <c r="C722" s="110"/>
      <c r="D722" s="110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</row>
    <row r="723" spans="1:29" ht="12.75" customHeight="1" x14ac:dyDescent="0.3">
      <c r="A723" s="27"/>
      <c r="B723" s="27"/>
      <c r="C723" s="110"/>
      <c r="D723" s="110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</row>
    <row r="724" spans="1:29" ht="12.75" customHeight="1" x14ac:dyDescent="0.3">
      <c r="A724" s="27"/>
      <c r="B724" s="27"/>
      <c r="C724" s="110"/>
      <c r="D724" s="110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</row>
    <row r="725" spans="1:29" ht="12.75" customHeight="1" x14ac:dyDescent="0.3">
      <c r="A725" s="27"/>
      <c r="B725" s="27"/>
      <c r="C725" s="110"/>
      <c r="D725" s="110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</row>
    <row r="726" spans="1:29" ht="12.75" customHeight="1" x14ac:dyDescent="0.3">
      <c r="A726" s="27"/>
      <c r="B726" s="27"/>
      <c r="C726" s="110"/>
      <c r="D726" s="110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</row>
    <row r="727" spans="1:29" ht="12.75" customHeight="1" x14ac:dyDescent="0.3">
      <c r="A727" s="27"/>
      <c r="B727" s="27"/>
      <c r="C727" s="110"/>
      <c r="D727" s="110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</row>
    <row r="728" spans="1:29" ht="12.75" customHeight="1" x14ac:dyDescent="0.3">
      <c r="A728" s="27"/>
      <c r="B728" s="27"/>
      <c r="C728" s="110"/>
      <c r="D728" s="110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</row>
    <row r="729" spans="1:29" ht="12.75" customHeight="1" x14ac:dyDescent="0.3">
      <c r="A729" s="27"/>
      <c r="B729" s="27"/>
      <c r="C729" s="110"/>
      <c r="D729" s="110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</row>
    <row r="730" spans="1:29" ht="12.75" customHeight="1" x14ac:dyDescent="0.3">
      <c r="A730" s="27"/>
      <c r="B730" s="27"/>
      <c r="C730" s="110"/>
      <c r="D730" s="110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</row>
    <row r="731" spans="1:29" ht="12.75" customHeight="1" x14ac:dyDescent="0.3">
      <c r="A731" s="27"/>
      <c r="B731" s="27"/>
      <c r="C731" s="110"/>
      <c r="D731" s="110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</row>
    <row r="732" spans="1:29" ht="12.75" customHeight="1" x14ac:dyDescent="0.3">
      <c r="A732" s="27"/>
      <c r="B732" s="27"/>
      <c r="C732" s="110"/>
      <c r="D732" s="110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</row>
    <row r="733" spans="1:29" ht="12.75" customHeight="1" x14ac:dyDescent="0.3">
      <c r="A733" s="27"/>
      <c r="B733" s="27"/>
      <c r="C733" s="110"/>
      <c r="D733" s="110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</row>
    <row r="734" spans="1:29" ht="12.75" customHeight="1" x14ac:dyDescent="0.3">
      <c r="A734" s="27"/>
      <c r="B734" s="27"/>
      <c r="C734" s="110"/>
      <c r="D734" s="110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</row>
    <row r="735" spans="1:29" ht="12.75" customHeight="1" x14ac:dyDescent="0.3">
      <c r="A735" s="27"/>
      <c r="B735" s="27"/>
      <c r="C735" s="110"/>
      <c r="D735" s="110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</row>
    <row r="736" spans="1:29" ht="12.75" customHeight="1" x14ac:dyDescent="0.3">
      <c r="A736" s="27"/>
      <c r="B736" s="27"/>
      <c r="C736" s="110"/>
      <c r="D736" s="110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</row>
    <row r="737" spans="1:29" ht="12.75" customHeight="1" x14ac:dyDescent="0.3">
      <c r="A737" s="27"/>
      <c r="B737" s="27"/>
      <c r="C737" s="110"/>
      <c r="D737" s="110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</row>
    <row r="738" spans="1:29" ht="12.75" customHeight="1" x14ac:dyDescent="0.3">
      <c r="A738" s="27"/>
      <c r="B738" s="27"/>
      <c r="C738" s="110"/>
      <c r="D738" s="110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</row>
    <row r="739" spans="1:29" ht="12.75" customHeight="1" x14ac:dyDescent="0.3">
      <c r="A739" s="27"/>
      <c r="B739" s="27"/>
      <c r="C739" s="110"/>
      <c r="D739" s="110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</row>
    <row r="740" spans="1:29" ht="12.75" customHeight="1" x14ac:dyDescent="0.3">
      <c r="A740" s="27"/>
      <c r="B740" s="27"/>
      <c r="C740" s="110"/>
      <c r="D740" s="110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</row>
    <row r="741" spans="1:29" ht="12.75" customHeight="1" x14ac:dyDescent="0.3">
      <c r="A741" s="27"/>
      <c r="B741" s="27"/>
      <c r="C741" s="110"/>
      <c r="D741" s="110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</row>
    <row r="742" spans="1:29" ht="12.75" customHeight="1" x14ac:dyDescent="0.3">
      <c r="A742" s="27"/>
      <c r="B742" s="27"/>
      <c r="C742" s="110"/>
      <c r="D742" s="110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</row>
    <row r="743" spans="1:29" ht="12.75" customHeight="1" x14ac:dyDescent="0.3">
      <c r="A743" s="27"/>
      <c r="B743" s="27"/>
      <c r="C743" s="110"/>
      <c r="D743" s="110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</row>
    <row r="744" spans="1:29" ht="12.75" customHeight="1" x14ac:dyDescent="0.3">
      <c r="A744" s="27"/>
      <c r="B744" s="27"/>
      <c r="C744" s="110"/>
      <c r="D744" s="110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</row>
    <row r="745" spans="1:29" ht="12.75" customHeight="1" x14ac:dyDescent="0.3">
      <c r="A745" s="27"/>
      <c r="B745" s="27"/>
      <c r="C745" s="110"/>
      <c r="D745" s="110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</row>
    <row r="746" spans="1:29" ht="12.75" customHeight="1" x14ac:dyDescent="0.3">
      <c r="A746" s="27"/>
      <c r="B746" s="27"/>
      <c r="C746" s="110"/>
      <c r="D746" s="110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</row>
    <row r="747" spans="1:29" ht="12.75" customHeight="1" x14ac:dyDescent="0.3">
      <c r="A747" s="27"/>
      <c r="B747" s="27"/>
      <c r="C747" s="110"/>
      <c r="D747" s="110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</row>
    <row r="748" spans="1:29" ht="12.75" customHeight="1" x14ac:dyDescent="0.3">
      <c r="A748" s="27"/>
      <c r="B748" s="27"/>
      <c r="C748" s="110"/>
      <c r="D748" s="110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</row>
    <row r="749" spans="1:29" ht="12.75" customHeight="1" x14ac:dyDescent="0.3">
      <c r="A749" s="27"/>
      <c r="B749" s="27"/>
      <c r="C749" s="110"/>
      <c r="D749" s="110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</row>
    <row r="750" spans="1:29" ht="12.75" customHeight="1" x14ac:dyDescent="0.3">
      <c r="A750" s="27"/>
      <c r="B750" s="27"/>
      <c r="C750" s="110"/>
      <c r="D750" s="110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</row>
    <row r="751" spans="1:29" ht="12.75" customHeight="1" x14ac:dyDescent="0.3">
      <c r="A751" s="27"/>
      <c r="B751" s="27"/>
      <c r="C751" s="110"/>
      <c r="D751" s="110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</row>
    <row r="752" spans="1:29" ht="12.75" customHeight="1" x14ac:dyDescent="0.3">
      <c r="A752" s="27"/>
      <c r="B752" s="27"/>
      <c r="C752" s="110"/>
      <c r="D752" s="110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</row>
    <row r="753" spans="1:29" ht="12.75" customHeight="1" x14ac:dyDescent="0.3">
      <c r="A753" s="27"/>
      <c r="B753" s="27"/>
      <c r="C753" s="110"/>
      <c r="D753" s="110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</row>
    <row r="754" spans="1:29" ht="12.75" customHeight="1" x14ac:dyDescent="0.3">
      <c r="A754" s="27"/>
      <c r="B754" s="27"/>
      <c r="C754" s="110"/>
      <c r="D754" s="110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</row>
    <row r="755" spans="1:29" ht="12.75" customHeight="1" x14ac:dyDescent="0.3">
      <c r="A755" s="27"/>
      <c r="B755" s="27"/>
      <c r="C755" s="110"/>
      <c r="D755" s="110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</row>
    <row r="756" spans="1:29" ht="12.75" customHeight="1" x14ac:dyDescent="0.3">
      <c r="A756" s="27"/>
      <c r="B756" s="27"/>
      <c r="C756" s="110"/>
      <c r="D756" s="110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</row>
    <row r="757" spans="1:29" ht="12.75" customHeight="1" x14ac:dyDescent="0.3">
      <c r="A757" s="27"/>
      <c r="B757" s="27"/>
      <c r="C757" s="110"/>
      <c r="D757" s="110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</row>
    <row r="758" spans="1:29" ht="12.75" customHeight="1" x14ac:dyDescent="0.3">
      <c r="A758" s="27"/>
      <c r="B758" s="27"/>
      <c r="C758" s="110"/>
      <c r="D758" s="110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</row>
    <row r="759" spans="1:29" ht="12.75" customHeight="1" x14ac:dyDescent="0.3">
      <c r="A759" s="27"/>
      <c r="B759" s="27"/>
      <c r="C759" s="110"/>
      <c r="D759" s="110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</row>
    <row r="760" spans="1:29" ht="12.75" customHeight="1" x14ac:dyDescent="0.3">
      <c r="A760" s="27"/>
      <c r="B760" s="27"/>
      <c r="C760" s="110"/>
      <c r="D760" s="110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</row>
    <row r="761" spans="1:29" ht="12.75" customHeight="1" x14ac:dyDescent="0.3">
      <c r="A761" s="27"/>
      <c r="B761" s="27"/>
      <c r="C761" s="110"/>
      <c r="D761" s="110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</row>
    <row r="762" spans="1:29" ht="12.75" customHeight="1" x14ac:dyDescent="0.3">
      <c r="A762" s="27"/>
      <c r="B762" s="27"/>
      <c r="C762" s="110"/>
      <c r="D762" s="110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</row>
    <row r="763" spans="1:29" ht="12.75" customHeight="1" x14ac:dyDescent="0.3">
      <c r="A763" s="27"/>
      <c r="B763" s="27"/>
      <c r="C763" s="110"/>
      <c r="D763" s="110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</row>
    <row r="764" spans="1:29" ht="12.75" customHeight="1" x14ac:dyDescent="0.3">
      <c r="A764" s="27"/>
      <c r="B764" s="27"/>
      <c r="C764" s="110"/>
      <c r="D764" s="110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</row>
    <row r="765" spans="1:29" ht="12.75" customHeight="1" x14ac:dyDescent="0.3">
      <c r="A765" s="27"/>
      <c r="B765" s="27"/>
      <c r="C765" s="110"/>
      <c r="D765" s="110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</row>
    <row r="766" spans="1:29" ht="12.75" customHeight="1" x14ac:dyDescent="0.3">
      <c r="A766" s="27"/>
      <c r="B766" s="27"/>
      <c r="C766" s="110"/>
      <c r="D766" s="110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</row>
    <row r="767" spans="1:29" ht="12.75" customHeight="1" x14ac:dyDescent="0.3">
      <c r="A767" s="27"/>
      <c r="B767" s="27"/>
      <c r="C767" s="110"/>
      <c r="D767" s="110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</row>
    <row r="768" spans="1:29" ht="12.75" customHeight="1" x14ac:dyDescent="0.3">
      <c r="A768" s="27"/>
      <c r="B768" s="27"/>
      <c r="C768" s="110"/>
      <c r="D768" s="110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</row>
    <row r="769" spans="1:29" ht="12.75" customHeight="1" x14ac:dyDescent="0.3">
      <c r="A769" s="27"/>
      <c r="B769" s="27"/>
      <c r="C769" s="110"/>
      <c r="D769" s="110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</row>
    <row r="770" spans="1:29" ht="12.75" customHeight="1" x14ac:dyDescent="0.3">
      <c r="A770" s="27"/>
      <c r="B770" s="27"/>
      <c r="C770" s="110"/>
      <c r="D770" s="110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</row>
    <row r="771" spans="1:29" ht="12.75" customHeight="1" x14ac:dyDescent="0.3">
      <c r="A771" s="27"/>
      <c r="B771" s="27"/>
      <c r="C771" s="110"/>
      <c r="D771" s="110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</row>
    <row r="772" spans="1:29" ht="12.75" customHeight="1" x14ac:dyDescent="0.3">
      <c r="A772" s="27"/>
      <c r="B772" s="27"/>
      <c r="C772" s="110"/>
      <c r="D772" s="110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</row>
    <row r="773" spans="1:29" ht="12.75" customHeight="1" x14ac:dyDescent="0.3">
      <c r="A773" s="27"/>
      <c r="B773" s="27"/>
      <c r="C773" s="110"/>
      <c r="D773" s="110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</row>
    <row r="774" spans="1:29" ht="12.75" customHeight="1" x14ac:dyDescent="0.3">
      <c r="A774" s="27"/>
      <c r="B774" s="27"/>
      <c r="C774" s="110"/>
      <c r="D774" s="110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</row>
    <row r="775" spans="1:29" ht="12.75" customHeight="1" x14ac:dyDescent="0.3">
      <c r="A775" s="27"/>
      <c r="B775" s="27"/>
      <c r="C775" s="110"/>
      <c r="D775" s="110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</row>
    <row r="776" spans="1:29" ht="12.75" customHeight="1" x14ac:dyDescent="0.3">
      <c r="A776" s="27"/>
      <c r="B776" s="27"/>
      <c r="C776" s="110"/>
      <c r="D776" s="110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</row>
    <row r="777" spans="1:29" ht="12.75" customHeight="1" x14ac:dyDescent="0.3">
      <c r="A777" s="27"/>
      <c r="B777" s="27"/>
      <c r="C777" s="110"/>
      <c r="D777" s="110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</row>
    <row r="778" spans="1:29" ht="12.75" customHeight="1" x14ac:dyDescent="0.3">
      <c r="A778" s="27"/>
      <c r="B778" s="27"/>
      <c r="C778" s="110"/>
      <c r="D778" s="110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</row>
    <row r="779" spans="1:29" ht="12.75" customHeight="1" x14ac:dyDescent="0.3">
      <c r="A779" s="27"/>
      <c r="B779" s="27"/>
      <c r="C779" s="110"/>
      <c r="D779" s="110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</row>
    <row r="780" spans="1:29" ht="12.75" customHeight="1" x14ac:dyDescent="0.3">
      <c r="A780" s="27"/>
      <c r="B780" s="27"/>
      <c r="C780" s="110"/>
      <c r="D780" s="110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</row>
    <row r="781" spans="1:29" ht="12.75" customHeight="1" x14ac:dyDescent="0.3">
      <c r="A781" s="27"/>
      <c r="B781" s="27"/>
      <c r="C781" s="110"/>
      <c r="D781" s="110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</row>
    <row r="782" spans="1:29" ht="12.75" customHeight="1" x14ac:dyDescent="0.3">
      <c r="A782" s="27"/>
      <c r="B782" s="27"/>
      <c r="C782" s="110"/>
      <c r="D782" s="110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</row>
    <row r="783" spans="1:29" ht="12.75" customHeight="1" x14ac:dyDescent="0.3">
      <c r="A783" s="27"/>
      <c r="B783" s="27"/>
      <c r="C783" s="110"/>
      <c r="D783" s="110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</row>
    <row r="784" spans="1:29" ht="12.75" customHeight="1" x14ac:dyDescent="0.3">
      <c r="A784" s="27"/>
      <c r="B784" s="27"/>
      <c r="C784" s="110"/>
      <c r="D784" s="110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</row>
    <row r="785" spans="1:29" ht="12.75" customHeight="1" x14ac:dyDescent="0.3">
      <c r="A785" s="27"/>
      <c r="B785" s="27"/>
      <c r="C785" s="110"/>
      <c r="D785" s="110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</row>
    <row r="786" spans="1:29" ht="12.75" customHeight="1" x14ac:dyDescent="0.3">
      <c r="A786" s="27"/>
      <c r="B786" s="27"/>
      <c r="C786" s="110"/>
      <c r="D786" s="110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</row>
    <row r="787" spans="1:29" ht="12.75" customHeight="1" x14ac:dyDescent="0.3">
      <c r="A787" s="27"/>
      <c r="B787" s="27"/>
      <c r="C787" s="110"/>
      <c r="D787" s="110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</row>
    <row r="788" spans="1:29" ht="12.75" customHeight="1" x14ac:dyDescent="0.3">
      <c r="A788" s="27"/>
      <c r="B788" s="27"/>
      <c r="C788" s="110"/>
      <c r="D788" s="110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</row>
    <row r="789" spans="1:29" ht="12.75" customHeight="1" x14ac:dyDescent="0.3">
      <c r="A789" s="27"/>
      <c r="B789" s="27"/>
      <c r="C789" s="110"/>
      <c r="D789" s="110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</row>
    <row r="790" spans="1:29" ht="12.75" customHeight="1" x14ac:dyDescent="0.3">
      <c r="A790" s="27"/>
      <c r="B790" s="27"/>
      <c r="C790" s="110"/>
      <c r="D790" s="110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</row>
    <row r="791" spans="1:29" ht="12.75" customHeight="1" x14ac:dyDescent="0.3">
      <c r="A791" s="27"/>
      <c r="B791" s="27"/>
      <c r="C791" s="110"/>
      <c r="D791" s="110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</row>
    <row r="792" spans="1:29" ht="12.75" customHeight="1" x14ac:dyDescent="0.3">
      <c r="A792" s="27"/>
      <c r="B792" s="27"/>
      <c r="C792" s="110"/>
      <c r="D792" s="110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</row>
    <row r="793" spans="1:29" ht="12.75" customHeight="1" x14ac:dyDescent="0.3">
      <c r="A793" s="27"/>
      <c r="B793" s="27"/>
      <c r="C793" s="110"/>
      <c r="D793" s="110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</row>
    <row r="794" spans="1:29" ht="12.75" customHeight="1" x14ac:dyDescent="0.3">
      <c r="A794" s="27"/>
      <c r="B794" s="27"/>
      <c r="C794" s="110"/>
      <c r="D794" s="110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</row>
    <row r="795" spans="1:29" ht="12.75" customHeight="1" x14ac:dyDescent="0.3">
      <c r="A795" s="27"/>
      <c r="B795" s="27"/>
      <c r="C795" s="110"/>
      <c r="D795" s="110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</row>
    <row r="796" spans="1:29" ht="12.75" customHeight="1" x14ac:dyDescent="0.3">
      <c r="A796" s="27"/>
      <c r="B796" s="27"/>
      <c r="C796" s="110"/>
      <c r="D796" s="110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</row>
    <row r="797" spans="1:29" ht="12.75" customHeight="1" x14ac:dyDescent="0.3">
      <c r="A797" s="27"/>
      <c r="B797" s="27"/>
      <c r="C797" s="110"/>
      <c r="D797" s="110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</row>
    <row r="798" spans="1:29" ht="12.75" customHeight="1" x14ac:dyDescent="0.3">
      <c r="A798" s="27"/>
      <c r="B798" s="27"/>
      <c r="C798" s="110"/>
      <c r="D798" s="110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</row>
    <row r="799" spans="1:29" ht="12.75" customHeight="1" x14ac:dyDescent="0.3">
      <c r="A799" s="27"/>
      <c r="B799" s="27"/>
      <c r="C799" s="110"/>
      <c r="D799" s="110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</row>
    <row r="800" spans="1:29" ht="12.75" customHeight="1" x14ac:dyDescent="0.3">
      <c r="A800" s="27"/>
      <c r="B800" s="27"/>
      <c r="C800" s="110"/>
      <c r="D800" s="110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</row>
    <row r="801" spans="1:29" ht="12.75" customHeight="1" x14ac:dyDescent="0.3">
      <c r="A801" s="27"/>
      <c r="B801" s="27"/>
      <c r="C801" s="110"/>
      <c r="D801" s="110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</row>
    <row r="802" spans="1:29" ht="12.75" customHeight="1" x14ac:dyDescent="0.3">
      <c r="A802" s="27"/>
      <c r="B802" s="27"/>
      <c r="C802" s="110"/>
      <c r="D802" s="110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</row>
    <row r="803" spans="1:29" ht="12.75" customHeight="1" x14ac:dyDescent="0.3">
      <c r="A803" s="27"/>
      <c r="B803" s="27"/>
      <c r="C803" s="110"/>
      <c r="D803" s="110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</row>
    <row r="804" spans="1:29" ht="12.75" customHeight="1" x14ac:dyDescent="0.3">
      <c r="A804" s="27"/>
      <c r="B804" s="27"/>
      <c r="C804" s="110"/>
      <c r="D804" s="110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</row>
    <row r="805" spans="1:29" ht="12.75" customHeight="1" x14ac:dyDescent="0.3">
      <c r="A805" s="27"/>
      <c r="B805" s="27"/>
      <c r="C805" s="110"/>
      <c r="D805" s="110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</row>
    <row r="806" spans="1:29" ht="12.75" customHeight="1" x14ac:dyDescent="0.3">
      <c r="A806" s="27"/>
      <c r="B806" s="27"/>
      <c r="C806" s="110"/>
      <c r="D806" s="110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</row>
    <row r="807" spans="1:29" ht="12.75" customHeight="1" x14ac:dyDescent="0.3">
      <c r="A807" s="27"/>
      <c r="B807" s="27"/>
      <c r="C807" s="110"/>
      <c r="D807" s="110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</row>
    <row r="808" spans="1:29" ht="12.75" customHeight="1" x14ac:dyDescent="0.3">
      <c r="A808" s="27"/>
      <c r="B808" s="27"/>
      <c r="C808" s="110"/>
      <c r="D808" s="110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</row>
    <row r="809" spans="1:29" ht="12.75" customHeight="1" x14ac:dyDescent="0.3">
      <c r="A809" s="27"/>
      <c r="B809" s="27"/>
      <c r="C809" s="110"/>
      <c r="D809" s="110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</row>
    <row r="810" spans="1:29" ht="12.75" customHeight="1" x14ac:dyDescent="0.3">
      <c r="A810" s="27"/>
      <c r="B810" s="27"/>
      <c r="C810" s="110"/>
      <c r="D810" s="110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</row>
    <row r="811" spans="1:29" ht="12.75" customHeight="1" x14ac:dyDescent="0.3">
      <c r="A811" s="27"/>
      <c r="B811" s="27"/>
      <c r="C811" s="110"/>
      <c r="D811" s="110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</row>
    <row r="812" spans="1:29" ht="12.75" customHeight="1" x14ac:dyDescent="0.3">
      <c r="A812" s="27"/>
      <c r="B812" s="27"/>
      <c r="C812" s="110"/>
      <c r="D812" s="110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</row>
    <row r="813" spans="1:29" ht="12.75" customHeight="1" x14ac:dyDescent="0.3">
      <c r="A813" s="27"/>
      <c r="B813" s="27"/>
      <c r="C813" s="110"/>
      <c r="D813" s="110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</row>
    <row r="814" spans="1:29" ht="12.75" customHeight="1" x14ac:dyDescent="0.3">
      <c r="A814" s="27"/>
      <c r="B814" s="27"/>
      <c r="C814" s="110"/>
      <c r="D814" s="110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</row>
    <row r="815" spans="1:29" ht="12.75" customHeight="1" x14ac:dyDescent="0.3">
      <c r="A815" s="27"/>
      <c r="B815" s="27"/>
      <c r="C815" s="110"/>
      <c r="D815" s="110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</row>
    <row r="816" spans="1:29" ht="12.75" customHeight="1" x14ac:dyDescent="0.3">
      <c r="A816" s="27"/>
      <c r="B816" s="27"/>
      <c r="C816" s="110"/>
      <c r="D816" s="110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</row>
    <row r="817" spans="1:29" ht="12.75" customHeight="1" x14ac:dyDescent="0.3">
      <c r="A817" s="27"/>
      <c r="B817" s="27"/>
      <c r="C817" s="110"/>
      <c r="D817" s="110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</row>
    <row r="818" spans="1:29" ht="12.75" customHeight="1" x14ac:dyDescent="0.3">
      <c r="A818" s="27"/>
      <c r="B818" s="27"/>
      <c r="C818" s="110"/>
      <c r="D818" s="110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</row>
    <row r="819" spans="1:29" ht="12.75" customHeight="1" x14ac:dyDescent="0.3">
      <c r="A819" s="27"/>
      <c r="B819" s="27"/>
      <c r="C819" s="110"/>
      <c r="D819" s="110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</row>
    <row r="820" spans="1:29" ht="12.75" customHeight="1" x14ac:dyDescent="0.3">
      <c r="A820" s="27"/>
      <c r="B820" s="27"/>
      <c r="C820" s="110"/>
      <c r="D820" s="110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</row>
    <row r="821" spans="1:29" ht="12.75" customHeight="1" x14ac:dyDescent="0.3">
      <c r="A821" s="27"/>
      <c r="B821" s="27"/>
      <c r="C821" s="110"/>
      <c r="D821" s="110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</row>
    <row r="822" spans="1:29" ht="12.75" customHeight="1" x14ac:dyDescent="0.3">
      <c r="A822" s="27"/>
      <c r="B822" s="27"/>
      <c r="C822" s="110"/>
      <c r="D822" s="110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</row>
    <row r="823" spans="1:29" ht="12.75" customHeight="1" x14ac:dyDescent="0.3">
      <c r="A823" s="27"/>
      <c r="B823" s="27"/>
      <c r="C823" s="110"/>
      <c r="D823" s="110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</row>
    <row r="824" spans="1:29" ht="12.75" customHeight="1" x14ac:dyDescent="0.3">
      <c r="A824" s="27"/>
      <c r="B824" s="27"/>
      <c r="C824" s="110"/>
      <c r="D824" s="110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</row>
    <row r="825" spans="1:29" ht="12.75" customHeight="1" x14ac:dyDescent="0.3">
      <c r="A825" s="27"/>
      <c r="B825" s="27"/>
      <c r="C825" s="110"/>
      <c r="D825" s="110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</row>
    <row r="826" spans="1:29" ht="12.75" customHeight="1" x14ac:dyDescent="0.3">
      <c r="A826" s="27"/>
      <c r="B826" s="27"/>
      <c r="C826" s="110"/>
      <c r="D826" s="110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</row>
    <row r="827" spans="1:29" ht="12.75" customHeight="1" x14ac:dyDescent="0.3">
      <c r="A827" s="27"/>
      <c r="B827" s="27"/>
      <c r="C827" s="110"/>
      <c r="D827" s="110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</row>
    <row r="828" spans="1:29" ht="12.75" customHeight="1" x14ac:dyDescent="0.3">
      <c r="A828" s="27"/>
      <c r="B828" s="27"/>
      <c r="C828" s="110"/>
      <c r="D828" s="110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</row>
    <row r="829" spans="1:29" ht="12.75" customHeight="1" x14ac:dyDescent="0.3">
      <c r="A829" s="27"/>
      <c r="B829" s="27"/>
      <c r="C829" s="110"/>
      <c r="D829" s="110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</row>
    <row r="830" spans="1:29" ht="12.75" customHeight="1" x14ac:dyDescent="0.3">
      <c r="A830" s="27"/>
      <c r="B830" s="27"/>
      <c r="C830" s="110"/>
      <c r="D830" s="110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</row>
    <row r="831" spans="1:29" ht="12.75" customHeight="1" x14ac:dyDescent="0.3">
      <c r="A831" s="27"/>
      <c r="B831" s="27"/>
      <c r="C831" s="110"/>
      <c r="D831" s="110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</row>
    <row r="832" spans="1:29" ht="12.75" customHeight="1" x14ac:dyDescent="0.3">
      <c r="A832" s="27"/>
      <c r="B832" s="27"/>
      <c r="C832" s="110"/>
      <c r="D832" s="110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</row>
    <row r="833" spans="1:29" ht="12.75" customHeight="1" x14ac:dyDescent="0.3">
      <c r="A833" s="27"/>
      <c r="B833" s="27"/>
      <c r="C833" s="110"/>
      <c r="D833" s="110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</row>
    <row r="834" spans="1:29" ht="12.75" customHeight="1" x14ac:dyDescent="0.3">
      <c r="A834" s="27"/>
      <c r="B834" s="27"/>
      <c r="C834" s="110"/>
      <c r="D834" s="110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</row>
    <row r="835" spans="1:29" ht="12.75" customHeight="1" x14ac:dyDescent="0.3">
      <c r="A835" s="27"/>
      <c r="B835" s="27"/>
      <c r="C835" s="110"/>
      <c r="D835" s="110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</row>
    <row r="836" spans="1:29" ht="12.75" customHeight="1" x14ac:dyDescent="0.3">
      <c r="A836" s="27"/>
      <c r="B836" s="27"/>
      <c r="C836" s="110"/>
      <c r="D836" s="110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</row>
    <row r="837" spans="1:29" ht="12.75" customHeight="1" x14ac:dyDescent="0.3">
      <c r="A837" s="27"/>
      <c r="B837" s="27"/>
      <c r="C837" s="110"/>
      <c r="D837" s="110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</row>
    <row r="838" spans="1:29" ht="12.75" customHeight="1" x14ac:dyDescent="0.3">
      <c r="A838" s="27"/>
      <c r="B838" s="27"/>
      <c r="C838" s="110"/>
      <c r="D838" s="110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</row>
    <row r="839" spans="1:29" ht="12.75" customHeight="1" x14ac:dyDescent="0.3">
      <c r="A839" s="27"/>
      <c r="B839" s="27"/>
      <c r="C839" s="110"/>
      <c r="D839" s="110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</row>
    <row r="840" spans="1:29" ht="12.75" customHeight="1" x14ac:dyDescent="0.3">
      <c r="A840" s="27"/>
      <c r="B840" s="27"/>
      <c r="C840" s="110"/>
      <c r="D840" s="110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</row>
    <row r="841" spans="1:29" ht="12.75" customHeight="1" x14ac:dyDescent="0.3">
      <c r="A841" s="27"/>
      <c r="B841" s="27"/>
      <c r="C841" s="110"/>
      <c r="D841" s="110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</row>
    <row r="842" spans="1:29" ht="12.75" customHeight="1" x14ac:dyDescent="0.3">
      <c r="A842" s="27"/>
      <c r="B842" s="27"/>
      <c r="C842" s="110"/>
      <c r="D842" s="110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</row>
    <row r="843" spans="1:29" ht="12.75" customHeight="1" x14ac:dyDescent="0.3">
      <c r="A843" s="27"/>
      <c r="B843" s="27"/>
      <c r="C843" s="110"/>
      <c r="D843" s="110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</row>
    <row r="844" spans="1:29" ht="12.75" customHeight="1" x14ac:dyDescent="0.3">
      <c r="A844" s="27"/>
      <c r="B844" s="27"/>
      <c r="C844" s="110"/>
      <c r="D844" s="110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</row>
    <row r="845" spans="1:29" ht="12.75" customHeight="1" x14ac:dyDescent="0.3">
      <c r="A845" s="27"/>
      <c r="B845" s="27"/>
      <c r="C845" s="110"/>
      <c r="D845" s="110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</row>
    <row r="846" spans="1:29" ht="12.75" customHeight="1" x14ac:dyDescent="0.3">
      <c r="A846" s="27"/>
      <c r="B846" s="27"/>
      <c r="C846" s="110"/>
      <c r="D846" s="110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</row>
    <row r="847" spans="1:29" ht="12.75" customHeight="1" x14ac:dyDescent="0.3">
      <c r="A847" s="27"/>
      <c r="B847" s="27"/>
      <c r="C847" s="110"/>
      <c r="D847" s="110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</row>
    <row r="848" spans="1:29" ht="12.75" customHeight="1" x14ac:dyDescent="0.3">
      <c r="A848" s="27"/>
      <c r="B848" s="27"/>
      <c r="C848" s="110"/>
      <c r="D848" s="110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</row>
    <row r="849" spans="1:29" ht="12.75" customHeight="1" x14ac:dyDescent="0.3">
      <c r="A849" s="27"/>
      <c r="B849" s="27"/>
      <c r="C849" s="110"/>
      <c r="D849" s="110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</row>
    <row r="850" spans="1:29" ht="12.75" customHeight="1" x14ac:dyDescent="0.3">
      <c r="A850" s="27"/>
      <c r="B850" s="27"/>
      <c r="C850" s="110"/>
      <c r="D850" s="110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</row>
    <row r="851" spans="1:29" ht="12.75" customHeight="1" x14ac:dyDescent="0.3">
      <c r="A851" s="27"/>
      <c r="B851" s="27"/>
      <c r="C851" s="110"/>
      <c r="D851" s="110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</row>
    <row r="852" spans="1:29" ht="12.75" customHeight="1" x14ac:dyDescent="0.3">
      <c r="A852" s="27"/>
      <c r="B852" s="27"/>
      <c r="C852" s="110"/>
      <c r="D852" s="110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</row>
    <row r="853" spans="1:29" ht="12.75" customHeight="1" x14ac:dyDescent="0.3">
      <c r="A853" s="27"/>
      <c r="B853" s="27"/>
      <c r="C853" s="110"/>
      <c r="D853" s="110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</row>
    <row r="854" spans="1:29" ht="12.75" customHeight="1" x14ac:dyDescent="0.3">
      <c r="A854" s="27"/>
      <c r="B854" s="27"/>
      <c r="C854" s="110"/>
      <c r="D854" s="110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</row>
    <row r="855" spans="1:29" ht="12.75" customHeight="1" x14ac:dyDescent="0.3">
      <c r="A855" s="27"/>
      <c r="B855" s="27"/>
      <c r="C855" s="110"/>
      <c r="D855" s="110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</row>
    <row r="856" spans="1:29" ht="12.75" customHeight="1" x14ac:dyDescent="0.3">
      <c r="A856" s="27"/>
      <c r="B856" s="27"/>
      <c r="C856" s="110"/>
      <c r="D856" s="110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</row>
    <row r="857" spans="1:29" ht="12.75" customHeight="1" x14ac:dyDescent="0.3">
      <c r="A857" s="27"/>
      <c r="B857" s="27"/>
      <c r="C857" s="110"/>
      <c r="D857" s="110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</row>
    <row r="858" spans="1:29" ht="12.75" customHeight="1" x14ac:dyDescent="0.3">
      <c r="A858" s="27"/>
      <c r="B858" s="27"/>
      <c r="C858" s="110"/>
      <c r="D858" s="110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</row>
    <row r="859" spans="1:29" ht="12.75" customHeight="1" x14ac:dyDescent="0.3">
      <c r="A859" s="27"/>
      <c r="B859" s="27"/>
      <c r="C859" s="110"/>
      <c r="D859" s="110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</row>
    <row r="860" spans="1:29" ht="12.75" customHeight="1" x14ac:dyDescent="0.3">
      <c r="A860" s="27"/>
      <c r="B860" s="27"/>
      <c r="C860" s="110"/>
      <c r="D860" s="110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</row>
    <row r="861" spans="1:29" ht="12.75" customHeight="1" x14ac:dyDescent="0.3">
      <c r="A861" s="27"/>
      <c r="B861" s="27"/>
      <c r="C861" s="110"/>
      <c r="D861" s="110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</row>
    <row r="862" spans="1:29" ht="12.75" customHeight="1" x14ac:dyDescent="0.3">
      <c r="A862" s="27"/>
      <c r="B862" s="27"/>
      <c r="C862" s="110"/>
      <c r="D862" s="110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</row>
    <row r="863" spans="1:29" ht="12.75" customHeight="1" x14ac:dyDescent="0.3">
      <c r="A863" s="27"/>
      <c r="B863" s="27"/>
      <c r="C863" s="110"/>
      <c r="D863" s="110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</row>
    <row r="864" spans="1:29" ht="12.75" customHeight="1" x14ac:dyDescent="0.3">
      <c r="A864" s="27"/>
      <c r="B864" s="27"/>
      <c r="C864" s="110"/>
      <c r="D864" s="110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</row>
    <row r="865" spans="1:29" ht="12.75" customHeight="1" x14ac:dyDescent="0.3">
      <c r="A865" s="27"/>
      <c r="B865" s="27"/>
      <c r="C865" s="110"/>
      <c r="D865" s="110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</row>
    <row r="866" spans="1:29" ht="12.75" customHeight="1" x14ac:dyDescent="0.3">
      <c r="A866" s="27"/>
      <c r="B866" s="27"/>
      <c r="C866" s="110"/>
      <c r="D866" s="110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</row>
    <row r="867" spans="1:29" ht="12.75" customHeight="1" x14ac:dyDescent="0.3">
      <c r="A867" s="27"/>
      <c r="B867" s="27"/>
      <c r="C867" s="110"/>
      <c r="D867" s="110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</row>
    <row r="868" spans="1:29" ht="12.75" customHeight="1" x14ac:dyDescent="0.3">
      <c r="A868" s="27"/>
      <c r="B868" s="27"/>
      <c r="C868" s="110"/>
      <c r="D868" s="110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</row>
    <row r="869" spans="1:29" ht="12.75" customHeight="1" x14ac:dyDescent="0.3">
      <c r="A869" s="27"/>
      <c r="B869" s="27"/>
      <c r="C869" s="110"/>
      <c r="D869" s="110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</row>
    <row r="870" spans="1:29" ht="12.75" customHeight="1" x14ac:dyDescent="0.3">
      <c r="A870" s="27"/>
      <c r="B870" s="27"/>
      <c r="C870" s="110"/>
      <c r="D870" s="110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</row>
    <row r="871" spans="1:29" ht="12.75" customHeight="1" x14ac:dyDescent="0.3">
      <c r="A871" s="27"/>
      <c r="B871" s="27"/>
      <c r="C871" s="110"/>
      <c r="D871" s="110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</row>
    <row r="872" spans="1:29" ht="12.75" customHeight="1" x14ac:dyDescent="0.3">
      <c r="A872" s="27"/>
      <c r="B872" s="27"/>
      <c r="C872" s="110"/>
      <c r="D872" s="110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</row>
    <row r="873" spans="1:29" ht="12.75" customHeight="1" x14ac:dyDescent="0.3">
      <c r="A873" s="27"/>
      <c r="B873" s="27"/>
      <c r="C873" s="110"/>
      <c r="D873" s="110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</row>
    <row r="874" spans="1:29" ht="12.75" customHeight="1" x14ac:dyDescent="0.3">
      <c r="A874" s="27"/>
      <c r="B874" s="27"/>
      <c r="C874" s="110"/>
      <c r="D874" s="110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</row>
    <row r="875" spans="1:29" ht="12.75" customHeight="1" x14ac:dyDescent="0.3">
      <c r="A875" s="27"/>
      <c r="B875" s="27"/>
      <c r="C875" s="110"/>
      <c r="D875" s="110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</row>
    <row r="876" spans="1:29" ht="12.75" customHeight="1" x14ac:dyDescent="0.3">
      <c r="A876" s="27"/>
      <c r="B876" s="27"/>
      <c r="C876" s="110"/>
      <c r="D876" s="110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</row>
    <row r="877" spans="1:29" ht="12.75" customHeight="1" x14ac:dyDescent="0.3">
      <c r="A877" s="27"/>
      <c r="B877" s="27"/>
      <c r="C877" s="110"/>
      <c r="D877" s="110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</row>
    <row r="878" spans="1:29" ht="12.75" customHeight="1" x14ac:dyDescent="0.3">
      <c r="A878" s="27"/>
      <c r="B878" s="27"/>
      <c r="C878" s="110"/>
      <c r="D878" s="110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</row>
    <row r="879" spans="1:29" ht="12.75" customHeight="1" x14ac:dyDescent="0.3">
      <c r="A879" s="27"/>
      <c r="B879" s="27"/>
      <c r="C879" s="110"/>
      <c r="D879" s="110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</row>
    <row r="880" spans="1:29" ht="12.75" customHeight="1" x14ac:dyDescent="0.3">
      <c r="A880" s="27"/>
      <c r="B880" s="27"/>
      <c r="C880" s="110"/>
      <c r="D880" s="110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</row>
    <row r="881" spans="1:29" ht="12.75" customHeight="1" x14ac:dyDescent="0.3">
      <c r="A881" s="27"/>
      <c r="B881" s="27"/>
      <c r="C881" s="110"/>
      <c r="D881" s="110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</row>
    <row r="882" spans="1:29" ht="12.75" customHeight="1" x14ac:dyDescent="0.3">
      <c r="A882" s="27"/>
      <c r="B882" s="27"/>
      <c r="C882" s="110"/>
      <c r="D882" s="110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</row>
    <row r="883" spans="1:29" ht="12.75" customHeight="1" x14ac:dyDescent="0.3">
      <c r="A883" s="27"/>
      <c r="B883" s="27"/>
      <c r="C883" s="110"/>
      <c r="D883" s="110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</row>
    <row r="884" spans="1:29" ht="12.75" customHeight="1" x14ac:dyDescent="0.3">
      <c r="A884" s="27"/>
      <c r="B884" s="27"/>
      <c r="C884" s="110"/>
      <c r="D884" s="110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</row>
    <row r="885" spans="1:29" ht="12.75" customHeight="1" x14ac:dyDescent="0.3">
      <c r="A885" s="27"/>
      <c r="B885" s="27"/>
      <c r="C885" s="110"/>
      <c r="D885" s="110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</row>
    <row r="886" spans="1:29" ht="12.75" customHeight="1" x14ac:dyDescent="0.3">
      <c r="A886" s="27"/>
      <c r="B886" s="27"/>
      <c r="C886" s="110"/>
      <c r="D886" s="110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</row>
    <row r="887" spans="1:29" ht="12.75" customHeight="1" x14ac:dyDescent="0.3">
      <c r="A887" s="27"/>
      <c r="B887" s="27"/>
      <c r="C887" s="110"/>
      <c r="D887" s="110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</row>
    <row r="888" spans="1:29" ht="12.75" customHeight="1" x14ac:dyDescent="0.3">
      <c r="A888" s="27"/>
      <c r="B888" s="27"/>
      <c r="C888" s="110"/>
      <c r="D888" s="110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</row>
    <row r="889" spans="1:29" ht="12.75" customHeight="1" x14ac:dyDescent="0.3">
      <c r="A889" s="27"/>
      <c r="B889" s="27"/>
      <c r="C889" s="110"/>
      <c r="D889" s="110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</row>
    <row r="890" spans="1:29" ht="12.75" customHeight="1" x14ac:dyDescent="0.3">
      <c r="A890" s="27"/>
      <c r="B890" s="27"/>
      <c r="C890" s="110"/>
      <c r="D890" s="110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</row>
    <row r="891" spans="1:29" ht="12.75" customHeight="1" x14ac:dyDescent="0.3">
      <c r="A891" s="27"/>
      <c r="B891" s="27"/>
      <c r="C891" s="110"/>
      <c r="D891" s="110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</row>
    <row r="892" spans="1:29" ht="12.75" customHeight="1" x14ac:dyDescent="0.3">
      <c r="A892" s="27"/>
      <c r="B892" s="27"/>
      <c r="C892" s="110"/>
      <c r="D892" s="110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</row>
    <row r="893" spans="1:29" ht="12.75" customHeight="1" x14ac:dyDescent="0.3">
      <c r="A893" s="27"/>
      <c r="B893" s="27"/>
      <c r="C893" s="110"/>
      <c r="D893" s="110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</row>
    <row r="894" spans="1:29" ht="12.75" customHeight="1" x14ac:dyDescent="0.3">
      <c r="A894" s="27"/>
      <c r="B894" s="27"/>
      <c r="C894" s="110"/>
      <c r="D894" s="110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</row>
    <row r="895" spans="1:29" ht="12.75" customHeight="1" x14ac:dyDescent="0.3">
      <c r="A895" s="27"/>
      <c r="B895" s="27"/>
      <c r="C895" s="110"/>
      <c r="D895" s="110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</row>
    <row r="896" spans="1:29" ht="12.75" customHeight="1" x14ac:dyDescent="0.3">
      <c r="A896" s="27"/>
      <c r="B896" s="27"/>
      <c r="C896" s="110"/>
      <c r="D896" s="110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</row>
    <row r="897" spans="1:29" ht="12.75" customHeight="1" x14ac:dyDescent="0.3">
      <c r="A897" s="27"/>
      <c r="B897" s="27"/>
      <c r="C897" s="110"/>
      <c r="D897" s="110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</row>
    <row r="898" spans="1:29" ht="12.75" customHeight="1" x14ac:dyDescent="0.3">
      <c r="A898" s="27"/>
      <c r="B898" s="27"/>
      <c r="C898" s="110"/>
      <c r="D898" s="110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</row>
    <row r="899" spans="1:29" ht="12.75" customHeight="1" x14ac:dyDescent="0.3">
      <c r="A899" s="27"/>
      <c r="B899" s="27"/>
      <c r="C899" s="110"/>
      <c r="D899" s="110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</row>
    <row r="900" spans="1:29" ht="12.75" customHeight="1" x14ac:dyDescent="0.3">
      <c r="A900" s="27"/>
      <c r="B900" s="27"/>
      <c r="C900" s="110"/>
      <c r="D900" s="110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</row>
    <row r="901" spans="1:29" ht="12.75" customHeight="1" x14ac:dyDescent="0.3">
      <c r="A901" s="27"/>
      <c r="B901" s="27"/>
      <c r="C901" s="110"/>
      <c r="D901" s="110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</row>
    <row r="902" spans="1:29" ht="12.75" customHeight="1" x14ac:dyDescent="0.3">
      <c r="A902" s="27"/>
      <c r="B902" s="27"/>
      <c r="C902" s="110"/>
      <c r="D902" s="110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</row>
    <row r="903" spans="1:29" ht="12.75" customHeight="1" x14ac:dyDescent="0.3">
      <c r="A903" s="27"/>
      <c r="B903" s="27"/>
      <c r="C903" s="110"/>
      <c r="D903" s="110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</row>
    <row r="904" spans="1:29" ht="12.75" customHeight="1" x14ac:dyDescent="0.3">
      <c r="A904" s="27"/>
      <c r="B904" s="27"/>
      <c r="C904" s="110"/>
      <c r="D904" s="110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</row>
    <row r="905" spans="1:29" ht="12.75" customHeight="1" x14ac:dyDescent="0.3">
      <c r="A905" s="27"/>
      <c r="B905" s="27"/>
      <c r="C905" s="110"/>
      <c r="D905" s="110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</row>
    <row r="906" spans="1:29" ht="12.75" customHeight="1" x14ac:dyDescent="0.3">
      <c r="A906" s="27"/>
      <c r="B906" s="27"/>
      <c r="C906" s="110"/>
      <c r="D906" s="110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</row>
    <row r="907" spans="1:29" ht="12.75" customHeight="1" x14ac:dyDescent="0.3">
      <c r="A907" s="27"/>
      <c r="B907" s="27"/>
      <c r="C907" s="110"/>
      <c r="D907" s="110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</row>
    <row r="908" spans="1:29" ht="12.75" customHeight="1" x14ac:dyDescent="0.3">
      <c r="A908" s="27"/>
      <c r="B908" s="27"/>
      <c r="C908" s="110"/>
      <c r="D908" s="110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</row>
    <row r="909" spans="1:29" ht="12.75" customHeight="1" x14ac:dyDescent="0.3">
      <c r="A909" s="27"/>
      <c r="B909" s="27"/>
      <c r="C909" s="110"/>
      <c r="D909" s="110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</row>
    <row r="910" spans="1:29" ht="12.75" customHeight="1" x14ac:dyDescent="0.3">
      <c r="A910" s="27"/>
      <c r="B910" s="27"/>
      <c r="C910" s="110"/>
      <c r="D910" s="110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</row>
    <row r="911" spans="1:29" ht="12.75" customHeight="1" x14ac:dyDescent="0.3">
      <c r="A911" s="27"/>
      <c r="B911" s="27"/>
      <c r="C911" s="110"/>
      <c r="D911" s="110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</row>
    <row r="912" spans="1:29" ht="12.75" customHeight="1" x14ac:dyDescent="0.3">
      <c r="A912" s="27"/>
      <c r="B912" s="27"/>
      <c r="C912" s="110"/>
      <c r="D912" s="110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</row>
    <row r="913" spans="1:29" ht="12.75" customHeight="1" x14ac:dyDescent="0.3">
      <c r="A913" s="27"/>
      <c r="B913" s="27"/>
      <c r="C913" s="110"/>
      <c r="D913" s="110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</row>
    <row r="914" spans="1:29" ht="12.75" customHeight="1" x14ac:dyDescent="0.3">
      <c r="A914" s="27"/>
      <c r="B914" s="27"/>
      <c r="C914" s="110"/>
      <c r="D914" s="110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</row>
    <row r="915" spans="1:29" ht="12.75" customHeight="1" x14ac:dyDescent="0.3">
      <c r="A915" s="27"/>
      <c r="B915" s="27"/>
      <c r="C915" s="110"/>
      <c r="D915" s="110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</row>
    <row r="916" spans="1:29" ht="12.75" customHeight="1" x14ac:dyDescent="0.3">
      <c r="A916" s="27"/>
      <c r="B916" s="27"/>
      <c r="C916" s="110"/>
      <c r="D916" s="110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</row>
    <row r="917" spans="1:29" ht="12.75" customHeight="1" x14ac:dyDescent="0.3">
      <c r="A917" s="27"/>
      <c r="B917" s="27"/>
      <c r="C917" s="110"/>
      <c r="D917" s="110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</row>
    <row r="918" spans="1:29" ht="12.75" customHeight="1" x14ac:dyDescent="0.3">
      <c r="A918" s="27"/>
      <c r="B918" s="27"/>
      <c r="C918" s="110"/>
      <c r="D918" s="110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</row>
    <row r="919" spans="1:29" ht="12.75" customHeight="1" x14ac:dyDescent="0.3">
      <c r="A919" s="27"/>
      <c r="B919" s="27"/>
      <c r="C919" s="110"/>
      <c r="D919" s="110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</row>
    <row r="920" spans="1:29" ht="12.75" customHeight="1" x14ac:dyDescent="0.3">
      <c r="A920" s="27"/>
      <c r="B920" s="27"/>
      <c r="C920" s="110"/>
      <c r="D920" s="110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</row>
    <row r="921" spans="1:29" ht="12.75" customHeight="1" x14ac:dyDescent="0.3">
      <c r="A921" s="27"/>
      <c r="B921" s="27"/>
      <c r="C921" s="110"/>
      <c r="D921" s="110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</row>
    <row r="922" spans="1:29" ht="12.75" customHeight="1" x14ac:dyDescent="0.3">
      <c r="A922" s="27"/>
      <c r="B922" s="27"/>
      <c r="C922" s="110"/>
      <c r="D922" s="110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</row>
    <row r="923" spans="1:29" ht="12.75" customHeight="1" x14ac:dyDescent="0.3">
      <c r="A923" s="27"/>
      <c r="B923" s="27"/>
      <c r="C923" s="110"/>
      <c r="D923" s="110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</row>
    <row r="924" spans="1:29" ht="12.75" customHeight="1" x14ac:dyDescent="0.3">
      <c r="A924" s="27"/>
      <c r="B924" s="27"/>
      <c r="C924" s="110"/>
      <c r="D924" s="110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</row>
    <row r="925" spans="1:29" ht="12.75" customHeight="1" x14ac:dyDescent="0.3">
      <c r="A925" s="27"/>
      <c r="B925" s="27"/>
      <c r="C925" s="110"/>
      <c r="D925" s="110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</row>
    <row r="926" spans="1:29" ht="12.75" customHeight="1" x14ac:dyDescent="0.3">
      <c r="A926" s="27"/>
      <c r="B926" s="27"/>
      <c r="C926" s="110"/>
      <c r="D926" s="110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</row>
    <row r="927" spans="1:29" ht="12.75" customHeight="1" x14ac:dyDescent="0.3">
      <c r="A927" s="27"/>
      <c r="B927" s="27"/>
      <c r="C927" s="110"/>
      <c r="D927" s="110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</row>
    <row r="928" spans="1:29" ht="12.75" customHeight="1" x14ac:dyDescent="0.3">
      <c r="A928" s="27"/>
      <c r="B928" s="27"/>
      <c r="C928" s="110"/>
      <c r="D928" s="110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</row>
    <row r="929" spans="1:29" ht="12.75" customHeight="1" x14ac:dyDescent="0.3">
      <c r="A929" s="27"/>
      <c r="B929" s="27"/>
      <c r="C929" s="110"/>
      <c r="D929" s="110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</row>
    <row r="930" spans="1:29" ht="12.75" customHeight="1" x14ac:dyDescent="0.3">
      <c r="A930" s="27"/>
      <c r="B930" s="27"/>
      <c r="C930" s="110"/>
      <c r="D930" s="110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</row>
    <row r="931" spans="1:29" ht="12.75" customHeight="1" x14ac:dyDescent="0.3">
      <c r="A931" s="27"/>
      <c r="B931" s="27"/>
      <c r="C931" s="110"/>
      <c r="D931" s="110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</row>
    <row r="932" spans="1:29" ht="12.75" customHeight="1" x14ac:dyDescent="0.3">
      <c r="A932" s="27"/>
      <c r="B932" s="27"/>
      <c r="C932" s="110"/>
      <c r="D932" s="110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</row>
    <row r="933" spans="1:29" ht="12.75" customHeight="1" x14ac:dyDescent="0.3">
      <c r="A933" s="27"/>
      <c r="B933" s="27"/>
      <c r="C933" s="110"/>
      <c r="D933" s="110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</row>
    <row r="934" spans="1:29" ht="12.75" customHeight="1" x14ac:dyDescent="0.3">
      <c r="A934" s="27"/>
      <c r="B934" s="27"/>
      <c r="C934" s="110"/>
      <c r="D934" s="110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</row>
    <row r="935" spans="1:29" ht="12.75" customHeight="1" x14ac:dyDescent="0.3">
      <c r="A935" s="27"/>
      <c r="B935" s="27"/>
      <c r="C935" s="110"/>
      <c r="D935" s="110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</row>
    <row r="936" spans="1:29" ht="12.75" customHeight="1" x14ac:dyDescent="0.3">
      <c r="A936" s="27"/>
      <c r="B936" s="27"/>
      <c r="C936" s="110"/>
      <c r="D936" s="110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</row>
    <row r="937" spans="1:29" ht="12.75" customHeight="1" x14ac:dyDescent="0.3">
      <c r="A937" s="27"/>
      <c r="B937" s="27"/>
      <c r="C937" s="110"/>
      <c r="D937" s="110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</row>
    <row r="938" spans="1:29" ht="12.75" customHeight="1" x14ac:dyDescent="0.3">
      <c r="A938" s="27"/>
      <c r="B938" s="27"/>
      <c r="C938" s="110"/>
      <c r="D938" s="110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</row>
    <row r="939" spans="1:29" ht="12.75" customHeight="1" x14ac:dyDescent="0.3">
      <c r="A939" s="27"/>
      <c r="B939" s="27"/>
      <c r="C939" s="110"/>
      <c r="D939" s="110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</row>
    <row r="940" spans="1:29" ht="12.75" customHeight="1" x14ac:dyDescent="0.3">
      <c r="A940" s="27"/>
      <c r="B940" s="27"/>
      <c r="C940" s="110"/>
      <c r="D940" s="110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</row>
    <row r="941" spans="1:29" ht="12.75" customHeight="1" x14ac:dyDescent="0.3">
      <c r="A941" s="27"/>
      <c r="B941" s="27"/>
      <c r="C941" s="110"/>
      <c r="D941" s="110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</row>
    <row r="942" spans="1:29" ht="12.75" customHeight="1" x14ac:dyDescent="0.3">
      <c r="A942" s="27"/>
      <c r="B942" s="27"/>
      <c r="C942" s="110"/>
      <c r="D942" s="110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</row>
    <row r="943" spans="1:29" ht="12.75" customHeight="1" x14ac:dyDescent="0.3">
      <c r="A943" s="27"/>
      <c r="B943" s="27"/>
      <c r="C943" s="110"/>
      <c r="D943" s="110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</row>
    <row r="944" spans="1:29" ht="12.75" customHeight="1" x14ac:dyDescent="0.3">
      <c r="A944" s="27"/>
      <c r="B944" s="27"/>
      <c r="C944" s="110"/>
      <c r="D944" s="110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</row>
    <row r="945" spans="1:29" ht="12.75" customHeight="1" x14ac:dyDescent="0.3">
      <c r="A945" s="27"/>
      <c r="B945" s="27"/>
      <c r="C945" s="110"/>
      <c r="D945" s="110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</row>
    <row r="946" spans="1:29" ht="12.75" customHeight="1" x14ac:dyDescent="0.3">
      <c r="A946" s="27"/>
      <c r="B946" s="27"/>
      <c r="C946" s="110"/>
      <c r="D946" s="110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</row>
    <row r="947" spans="1:29" ht="12.75" customHeight="1" x14ac:dyDescent="0.3">
      <c r="A947" s="27"/>
      <c r="B947" s="27"/>
      <c r="C947" s="110"/>
      <c r="D947" s="110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</row>
    <row r="948" spans="1:29" ht="12.75" customHeight="1" x14ac:dyDescent="0.3">
      <c r="A948" s="27"/>
      <c r="B948" s="27"/>
      <c r="C948" s="110"/>
      <c r="D948" s="110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</row>
    <row r="949" spans="1:29" ht="12.75" customHeight="1" x14ac:dyDescent="0.3">
      <c r="A949" s="27"/>
      <c r="B949" s="27"/>
      <c r="C949" s="110"/>
      <c r="D949" s="110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</row>
    <row r="950" spans="1:29" ht="12.75" customHeight="1" x14ac:dyDescent="0.3">
      <c r="A950" s="27"/>
      <c r="B950" s="27"/>
      <c r="C950" s="110"/>
      <c r="D950" s="110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</row>
    <row r="951" spans="1:29" ht="12.75" customHeight="1" x14ac:dyDescent="0.3">
      <c r="A951" s="27"/>
      <c r="B951" s="27"/>
      <c r="C951" s="110"/>
      <c r="D951" s="110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</row>
    <row r="952" spans="1:29" ht="12.75" customHeight="1" x14ac:dyDescent="0.3">
      <c r="A952" s="27"/>
      <c r="B952" s="27"/>
      <c r="C952" s="110"/>
      <c r="D952" s="110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</row>
    <row r="953" spans="1:29" ht="12.75" customHeight="1" x14ac:dyDescent="0.3">
      <c r="A953" s="27"/>
      <c r="B953" s="27"/>
      <c r="C953" s="110"/>
      <c r="D953" s="110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</row>
    <row r="954" spans="1:29" ht="12.75" customHeight="1" x14ac:dyDescent="0.3">
      <c r="A954" s="27"/>
      <c r="B954" s="27"/>
      <c r="C954" s="110"/>
      <c r="D954" s="110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</row>
    <row r="955" spans="1:29" ht="12.75" customHeight="1" x14ac:dyDescent="0.3">
      <c r="A955" s="27"/>
      <c r="B955" s="27"/>
      <c r="C955" s="110"/>
      <c r="D955" s="110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</row>
    <row r="956" spans="1:29" ht="12.75" customHeight="1" x14ac:dyDescent="0.3">
      <c r="A956" s="27"/>
      <c r="B956" s="27"/>
      <c r="C956" s="110"/>
      <c r="D956" s="110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</row>
    <row r="957" spans="1:29" ht="12.75" customHeight="1" x14ac:dyDescent="0.3">
      <c r="A957" s="27"/>
      <c r="B957" s="27"/>
      <c r="C957" s="110"/>
      <c r="D957" s="110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</row>
    <row r="958" spans="1:29" ht="12.75" customHeight="1" x14ac:dyDescent="0.3">
      <c r="A958" s="27"/>
      <c r="B958" s="27"/>
      <c r="C958" s="110"/>
      <c r="D958" s="110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</row>
    <row r="959" spans="1:29" ht="12.75" customHeight="1" x14ac:dyDescent="0.3">
      <c r="A959" s="27"/>
      <c r="B959" s="27"/>
      <c r="C959" s="110"/>
      <c r="D959" s="110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</row>
    <row r="960" spans="1:29" ht="12.75" customHeight="1" x14ac:dyDescent="0.3">
      <c r="A960" s="27"/>
      <c r="B960" s="27"/>
      <c r="C960" s="110"/>
      <c r="D960" s="110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</row>
    <row r="961" spans="1:29" ht="12.75" customHeight="1" x14ac:dyDescent="0.3">
      <c r="A961" s="27"/>
      <c r="B961" s="27"/>
      <c r="C961" s="110"/>
      <c r="D961" s="110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</row>
    <row r="962" spans="1:29" ht="12.75" customHeight="1" x14ac:dyDescent="0.3">
      <c r="A962" s="27"/>
      <c r="B962" s="27"/>
      <c r="C962" s="110"/>
      <c r="D962" s="110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</row>
    <row r="963" spans="1:29" ht="12.75" customHeight="1" x14ac:dyDescent="0.3">
      <c r="A963" s="27"/>
      <c r="B963" s="27"/>
      <c r="C963" s="110"/>
      <c r="D963" s="110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</row>
    <row r="964" spans="1:29" ht="12.75" customHeight="1" x14ac:dyDescent="0.3">
      <c r="A964" s="27"/>
      <c r="B964" s="27"/>
      <c r="C964" s="110"/>
      <c r="D964" s="110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</row>
    <row r="965" spans="1:29" ht="12.75" customHeight="1" x14ac:dyDescent="0.3">
      <c r="A965" s="27"/>
      <c r="B965" s="27"/>
      <c r="C965" s="110"/>
      <c r="D965" s="110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</row>
    <row r="966" spans="1:29" ht="12.75" customHeight="1" x14ac:dyDescent="0.3">
      <c r="A966" s="27"/>
      <c r="B966" s="27"/>
      <c r="C966" s="110"/>
      <c r="D966" s="110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</row>
    <row r="967" spans="1:29" ht="12.75" customHeight="1" x14ac:dyDescent="0.3">
      <c r="A967" s="27"/>
      <c r="B967" s="27"/>
      <c r="C967" s="110"/>
      <c r="D967" s="110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</row>
    <row r="968" spans="1:29" ht="12.75" customHeight="1" x14ac:dyDescent="0.3">
      <c r="A968" s="27"/>
      <c r="B968" s="27"/>
      <c r="C968" s="110"/>
      <c r="D968" s="110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</row>
    <row r="969" spans="1:29" ht="12.75" customHeight="1" x14ac:dyDescent="0.3">
      <c r="A969" s="27"/>
      <c r="B969" s="27"/>
      <c r="C969" s="110"/>
      <c r="D969" s="110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</row>
    <row r="970" spans="1:29" ht="12.75" customHeight="1" x14ac:dyDescent="0.3">
      <c r="A970" s="27"/>
      <c r="B970" s="27"/>
      <c r="C970" s="110"/>
      <c r="D970" s="110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</row>
    <row r="971" spans="1:29" ht="12.75" customHeight="1" x14ac:dyDescent="0.3">
      <c r="A971" s="27"/>
      <c r="B971" s="27"/>
      <c r="C971" s="110"/>
      <c r="D971" s="110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</row>
    <row r="972" spans="1:29" ht="12.75" customHeight="1" x14ac:dyDescent="0.3">
      <c r="A972" s="27"/>
      <c r="B972" s="27"/>
      <c r="C972" s="110"/>
      <c r="D972" s="110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</row>
    <row r="973" spans="1:29" ht="12.75" customHeight="1" x14ac:dyDescent="0.3">
      <c r="A973" s="27"/>
      <c r="B973" s="27"/>
      <c r="C973" s="110"/>
      <c r="D973" s="110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</row>
    <row r="974" spans="1:29" ht="12.75" customHeight="1" x14ac:dyDescent="0.3">
      <c r="A974" s="27"/>
      <c r="B974" s="27"/>
      <c r="C974" s="110"/>
      <c r="D974" s="110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</row>
    <row r="975" spans="1:29" ht="12.75" customHeight="1" x14ac:dyDescent="0.3">
      <c r="A975" s="27"/>
      <c r="B975" s="27"/>
      <c r="C975" s="110"/>
      <c r="D975" s="110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</row>
    <row r="976" spans="1:29" ht="12.75" customHeight="1" x14ac:dyDescent="0.3">
      <c r="A976" s="27"/>
      <c r="B976" s="27"/>
      <c r="C976" s="110"/>
      <c r="D976" s="110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</row>
    <row r="977" spans="1:29" ht="12.75" customHeight="1" x14ac:dyDescent="0.3">
      <c r="A977" s="27"/>
      <c r="B977" s="27"/>
      <c r="C977" s="110"/>
      <c r="D977" s="110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</row>
    <row r="978" spans="1:29" ht="12.75" customHeight="1" x14ac:dyDescent="0.3">
      <c r="A978" s="27"/>
      <c r="B978" s="27"/>
      <c r="C978" s="110"/>
      <c r="D978" s="110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</row>
    <row r="979" spans="1:29" ht="12.75" customHeight="1" x14ac:dyDescent="0.3">
      <c r="A979" s="27"/>
      <c r="B979" s="27"/>
      <c r="C979" s="110"/>
      <c r="D979" s="110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</row>
    <row r="980" spans="1:29" ht="12.75" customHeight="1" x14ac:dyDescent="0.3">
      <c r="A980" s="27"/>
      <c r="B980" s="27"/>
      <c r="C980" s="110"/>
      <c r="D980" s="110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</row>
    <row r="981" spans="1:29" ht="12.75" customHeight="1" x14ac:dyDescent="0.3">
      <c r="A981" s="27"/>
      <c r="B981" s="27"/>
      <c r="C981" s="110"/>
      <c r="D981" s="110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</row>
    <row r="982" spans="1:29" ht="12.75" customHeight="1" x14ac:dyDescent="0.3">
      <c r="A982" s="27"/>
      <c r="B982" s="27"/>
      <c r="C982" s="110"/>
      <c r="D982" s="110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</row>
    <row r="983" spans="1:29" ht="12.75" customHeight="1" x14ac:dyDescent="0.3">
      <c r="A983" s="27"/>
      <c r="B983" s="27"/>
      <c r="C983" s="110"/>
      <c r="D983" s="110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</row>
    <row r="984" spans="1:29" ht="12.75" customHeight="1" x14ac:dyDescent="0.3">
      <c r="A984" s="27"/>
      <c r="B984" s="27"/>
      <c r="C984" s="110"/>
      <c r="D984" s="110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</row>
    <row r="985" spans="1:29" ht="12.75" customHeight="1" x14ac:dyDescent="0.3">
      <c r="A985" s="27"/>
      <c r="B985" s="27"/>
      <c r="C985" s="110"/>
      <c r="D985" s="110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</row>
    <row r="986" spans="1:29" ht="12.75" customHeight="1" x14ac:dyDescent="0.3">
      <c r="A986" s="27"/>
      <c r="B986" s="27"/>
      <c r="C986" s="110"/>
      <c r="D986" s="110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</row>
    <row r="987" spans="1:29" ht="12.75" customHeight="1" x14ac:dyDescent="0.3">
      <c r="A987" s="27"/>
      <c r="B987" s="27"/>
      <c r="C987" s="110"/>
      <c r="D987" s="110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</row>
    <row r="988" spans="1:29" ht="12.75" customHeight="1" x14ac:dyDescent="0.3">
      <c r="A988" s="27"/>
      <c r="B988" s="27"/>
      <c r="C988" s="110"/>
      <c r="D988" s="110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</row>
    <row r="989" spans="1:29" ht="12.75" customHeight="1" x14ac:dyDescent="0.3">
      <c r="A989" s="27"/>
      <c r="B989" s="27"/>
      <c r="C989" s="110"/>
      <c r="D989" s="110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</row>
    <row r="990" spans="1:29" ht="12.75" customHeight="1" x14ac:dyDescent="0.3">
      <c r="A990" s="27"/>
      <c r="B990" s="27"/>
      <c r="C990" s="110"/>
      <c r="D990" s="110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</row>
    <row r="991" spans="1:29" ht="12.75" customHeight="1" x14ac:dyDescent="0.3">
      <c r="A991" s="27"/>
      <c r="B991" s="27"/>
      <c r="C991" s="110"/>
      <c r="D991" s="110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</row>
    <row r="992" spans="1:29" ht="12.75" customHeight="1" x14ac:dyDescent="0.3">
      <c r="A992" s="27"/>
      <c r="B992" s="27"/>
      <c r="C992" s="110"/>
      <c r="D992" s="110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</row>
    <row r="993" spans="1:29" ht="12.75" customHeight="1" x14ac:dyDescent="0.3">
      <c r="A993" s="27"/>
      <c r="B993" s="27"/>
      <c r="C993" s="110"/>
      <c r="D993" s="110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</row>
    <row r="994" spans="1:29" ht="12.75" customHeight="1" x14ac:dyDescent="0.3">
      <c r="A994" s="27"/>
      <c r="B994" s="27"/>
      <c r="C994" s="110"/>
      <c r="D994" s="110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</row>
    <row r="995" spans="1:29" ht="12.75" customHeight="1" x14ac:dyDescent="0.3">
      <c r="A995" s="27"/>
      <c r="B995" s="27"/>
      <c r="C995" s="110"/>
      <c r="D995" s="110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</row>
    <row r="996" spans="1:29" ht="12.75" customHeight="1" x14ac:dyDescent="0.3">
      <c r="A996" s="27"/>
      <c r="B996" s="27"/>
      <c r="C996" s="110"/>
      <c r="D996" s="110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</row>
    <row r="997" spans="1:29" ht="12.75" customHeight="1" x14ac:dyDescent="0.3">
      <c r="A997" s="27"/>
      <c r="B997" s="27"/>
      <c r="C997" s="110"/>
      <c r="D997" s="110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</row>
    <row r="998" spans="1:29" ht="12.75" customHeight="1" x14ac:dyDescent="0.3">
      <c r="A998" s="27"/>
      <c r="B998" s="27"/>
      <c r="C998" s="110"/>
      <c r="D998" s="110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</row>
    <row r="999" spans="1:29" ht="12.75" customHeight="1" x14ac:dyDescent="0.3">
      <c r="A999" s="27"/>
      <c r="B999" s="27"/>
      <c r="C999" s="110"/>
      <c r="D999" s="110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</row>
    <row r="1000" spans="1:29" ht="12.75" customHeight="1" x14ac:dyDescent="0.3">
      <c r="A1000" s="27"/>
      <c r="B1000" s="27"/>
      <c r="C1000" s="110"/>
      <c r="D1000" s="110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</row>
    <row r="1001" spans="1:29" ht="12.75" customHeight="1" x14ac:dyDescent="0.3">
      <c r="A1001" s="27"/>
      <c r="B1001" s="27"/>
      <c r="C1001" s="110"/>
      <c r="D1001" s="110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</row>
  </sheetData>
  <sheetProtection algorithmName="SHA-1" hashValue="E3OiHPfkOxhz0NBdxBIj3tfpzjg=" saltValue="4wJpc0dCpBkc6Y43g6o6sg==" spinCount="100000" sheet="1" objects="1" scenarios="1"/>
  <mergeCells count="65">
    <mergeCell ref="C129:O129"/>
    <mergeCell ref="C130:O130"/>
    <mergeCell ref="C122:O122"/>
    <mergeCell ref="C123:O123"/>
    <mergeCell ref="C124:O124"/>
    <mergeCell ref="C126:O126"/>
    <mergeCell ref="C127:O127"/>
    <mergeCell ref="C128:O128"/>
    <mergeCell ref="C121:O121"/>
    <mergeCell ref="C109:O109"/>
    <mergeCell ref="C110:O110"/>
    <mergeCell ref="C111:O111"/>
    <mergeCell ref="C112:O112"/>
    <mergeCell ref="C113:O113"/>
    <mergeCell ref="C115:O115"/>
    <mergeCell ref="C116:O116"/>
    <mergeCell ref="C117:O117"/>
    <mergeCell ref="C118:O118"/>
    <mergeCell ref="C119:O119"/>
    <mergeCell ref="C120:O120"/>
    <mergeCell ref="C108:O108"/>
    <mergeCell ref="C96:O96"/>
    <mergeCell ref="C97:O97"/>
    <mergeCell ref="C98:O98"/>
    <mergeCell ref="C99:O99"/>
    <mergeCell ref="C100:O100"/>
    <mergeCell ref="C102:O102"/>
    <mergeCell ref="C103:O103"/>
    <mergeCell ref="C104:O104"/>
    <mergeCell ref="C105:O105"/>
    <mergeCell ref="C106:O106"/>
    <mergeCell ref="C107:O107"/>
    <mergeCell ref="C95:O95"/>
    <mergeCell ref="B79:B80"/>
    <mergeCell ref="C83:O83"/>
    <mergeCell ref="C85:O85"/>
    <mergeCell ref="C86:O86"/>
    <mergeCell ref="C87:O87"/>
    <mergeCell ref="C88:O88"/>
    <mergeCell ref="C89:O89"/>
    <mergeCell ref="C90:O90"/>
    <mergeCell ref="C91:O91"/>
    <mergeCell ref="C93:O93"/>
    <mergeCell ref="C94:O94"/>
    <mergeCell ref="A68:B68"/>
    <mergeCell ref="D68:D69"/>
    <mergeCell ref="A19:B19"/>
    <mergeCell ref="A21:B21"/>
    <mergeCell ref="D21:D28"/>
    <mergeCell ref="A30:B30"/>
    <mergeCell ref="A32:B32"/>
    <mergeCell ref="A34:B34"/>
    <mergeCell ref="D34:D48"/>
    <mergeCell ref="A48:B48"/>
    <mergeCell ref="A50:B50"/>
    <mergeCell ref="D50:D61"/>
    <mergeCell ref="A62:B62"/>
    <mergeCell ref="A64:B64"/>
    <mergeCell ref="A66:B66"/>
    <mergeCell ref="B9:B10"/>
    <mergeCell ref="C9:C10"/>
    <mergeCell ref="E9:K9"/>
    <mergeCell ref="M9:N9"/>
    <mergeCell ref="A11:B11"/>
    <mergeCell ref="D11:D18"/>
  </mergeCells>
  <conditionalFormatting sqref="C79:C80 E79:K80 M79:N80">
    <cfRule type="cellIs" dxfId="17" priority="1" operator="equal">
      <formula>"TOČNO"</formula>
    </cfRule>
    <cfRule type="cellIs" dxfId="16" priority="2" operator="equal">
      <formula>"NETOČNO"</formula>
    </cfRule>
  </conditionalFormatting>
  <pageMargins left="0.7" right="0.7" top="0.75" bottom="0.75" header="0.3" footer="0.3"/>
  <customProperties>
    <customPr name="OrphanNamesChecke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F664-E822-43F9-B157-CADD8E3754AD}">
  <sheetPr>
    <tabColor rgb="FFFFFF00"/>
  </sheetPr>
  <dimension ref="A1:AF1001"/>
  <sheetViews>
    <sheetView workbookViewId="0">
      <pane ySplit="8" topLeftCell="A146" activePane="bottomLeft" state="frozen"/>
      <selection pane="bottomLeft" activeCell="E8" sqref="E8"/>
    </sheetView>
  </sheetViews>
  <sheetFormatPr defaultColWidth="12.54296875" defaultRowHeight="12.5" x14ac:dyDescent="0.25"/>
  <cols>
    <col min="1" max="1" width="64.1796875" style="25" customWidth="1"/>
    <col min="2" max="2" width="27.81640625" style="25" customWidth="1"/>
    <col min="3" max="3" width="0.54296875" style="25" customWidth="1"/>
    <col min="4" max="4" width="15.81640625" style="25" customWidth="1"/>
    <col min="5" max="5" width="16.453125" style="25" customWidth="1"/>
    <col min="6" max="13" width="14.453125" style="25" customWidth="1"/>
    <col min="14" max="14" width="17.453125" style="25" customWidth="1"/>
    <col min="15" max="15" width="0.54296875" style="25" customWidth="1"/>
    <col min="16" max="18" width="14.453125" style="25" customWidth="1"/>
    <col min="19" max="19" width="1" style="25" customWidth="1"/>
    <col min="20" max="20" width="22" style="25" customWidth="1"/>
    <col min="21" max="32" width="8.81640625" style="25" customWidth="1"/>
    <col min="33" max="16384" width="12.54296875" style="25"/>
  </cols>
  <sheetData>
    <row r="1" spans="1:32" ht="12.75" customHeight="1" x14ac:dyDescent="0.3">
      <c r="A1" s="389" t="s">
        <v>30</v>
      </c>
      <c r="B1" s="336"/>
      <c r="C1" s="336"/>
      <c r="D1" s="33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2.75" customHeight="1" x14ac:dyDescent="0.3">
      <c r="A2" s="390" t="s">
        <v>321</v>
      </c>
      <c r="B2" s="347"/>
      <c r="C2" s="347"/>
      <c r="D2" s="372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2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2.75" customHeight="1" x14ac:dyDescent="0.45">
      <c r="A4" s="29" t="s">
        <v>106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12.75" customHeight="1" x14ac:dyDescent="0.35">
      <c r="A5" s="30" t="s">
        <v>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12.75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27" customHeight="1" x14ac:dyDescent="0.3">
      <c r="A7" s="391" t="s">
        <v>34</v>
      </c>
      <c r="B7" s="362" t="s">
        <v>107</v>
      </c>
      <c r="C7" s="168"/>
      <c r="D7" s="374" t="s">
        <v>108</v>
      </c>
      <c r="E7" s="347"/>
      <c r="F7" s="347"/>
      <c r="G7" s="347"/>
      <c r="H7" s="347"/>
      <c r="I7" s="347"/>
      <c r="J7" s="347"/>
      <c r="K7" s="347"/>
      <c r="L7" s="347"/>
      <c r="M7" s="347"/>
      <c r="N7" s="372"/>
      <c r="O7" s="31"/>
      <c r="P7" s="375" t="s">
        <v>109</v>
      </c>
      <c r="Q7" s="347"/>
      <c r="R7" s="372"/>
      <c r="S7" s="32"/>
      <c r="T7" s="368" t="s">
        <v>290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68.25" customHeight="1" x14ac:dyDescent="0.3">
      <c r="A8" s="345"/>
      <c r="B8" s="361"/>
      <c r="C8" s="170"/>
      <c r="D8" s="179" t="s">
        <v>291</v>
      </c>
      <c r="E8" s="33" t="s">
        <v>292</v>
      </c>
      <c r="F8" s="179" t="s">
        <v>293</v>
      </c>
      <c r="G8" s="33" t="s">
        <v>294</v>
      </c>
      <c r="H8" s="33" t="s">
        <v>296</v>
      </c>
      <c r="I8" s="33" t="s">
        <v>297</v>
      </c>
      <c r="J8" s="33" t="s">
        <v>322</v>
      </c>
      <c r="K8" s="33" t="s">
        <v>323</v>
      </c>
      <c r="L8" s="33" t="s">
        <v>324</v>
      </c>
      <c r="M8" s="33" t="s">
        <v>298</v>
      </c>
      <c r="N8" s="34" t="s">
        <v>299</v>
      </c>
      <c r="O8" s="32"/>
      <c r="P8" s="33" t="s">
        <v>300</v>
      </c>
      <c r="Q8" s="33" t="s">
        <v>301</v>
      </c>
      <c r="R8" s="34" t="s">
        <v>302</v>
      </c>
      <c r="S8" s="32"/>
      <c r="T8" s="345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2.75" customHeight="1" x14ac:dyDescent="0.3">
      <c r="A9" s="259" t="s">
        <v>119</v>
      </c>
      <c r="B9" s="182">
        <f>'Plan RDG'!B9</f>
        <v>0</v>
      </c>
      <c r="C9" s="260"/>
      <c r="D9" s="182">
        <f>'Plan RDG'!D9</f>
        <v>0</v>
      </c>
      <c r="E9" s="161"/>
      <c r="F9" s="164">
        <f>'Plan RDG'!E9</f>
        <v>0</v>
      </c>
      <c r="G9" s="161"/>
      <c r="H9" s="35">
        <f t="shared" ref="H9:H14" si="0">+E9+G9</f>
        <v>0</v>
      </c>
      <c r="I9" s="161">
        <f>'Plan RDG'!F9</f>
        <v>0</v>
      </c>
      <c r="J9" s="161"/>
      <c r="K9" s="318">
        <f t="shared" ref="K9:K14" si="1">+D9+F9+I9</f>
        <v>0</v>
      </c>
      <c r="L9" s="35">
        <f t="shared" ref="L9:L14" si="2">+H9+J9</f>
        <v>0</v>
      </c>
      <c r="M9" s="161">
        <f>'Plan RDG'!G9</f>
        <v>0</v>
      </c>
      <c r="N9" s="36">
        <f t="shared" ref="N9:N14" si="3">SUM(K9,M9)</f>
        <v>0</v>
      </c>
      <c r="O9" s="37"/>
      <c r="P9" s="161">
        <f>'Plan RDG'!J9</f>
        <v>0</v>
      </c>
      <c r="Q9" s="161">
        <f>'Plan RDG'!K9</f>
        <v>0</v>
      </c>
      <c r="R9" s="36">
        <f t="shared" ref="R9:R15" si="4">SUM(P9,Q9)</f>
        <v>0</v>
      </c>
      <c r="S9" s="37"/>
      <c r="T9" s="35">
        <f t="shared" ref="T9:T15" si="5">SUM(N9,R9)</f>
        <v>0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ht="12.75" customHeight="1" x14ac:dyDescent="0.3">
      <c r="A10" s="259" t="s">
        <v>120</v>
      </c>
      <c r="B10" s="182">
        <f>'Plan RDG'!B10</f>
        <v>0</v>
      </c>
      <c r="C10" s="260"/>
      <c r="D10" s="182">
        <f>'Plan RDG'!D10</f>
        <v>0</v>
      </c>
      <c r="E10" s="161"/>
      <c r="F10" s="164">
        <f>'Plan RDG'!E10</f>
        <v>0</v>
      </c>
      <c r="G10" s="161"/>
      <c r="H10" s="35">
        <f t="shared" si="0"/>
        <v>0</v>
      </c>
      <c r="I10" s="161">
        <f>'Plan RDG'!F10</f>
        <v>0</v>
      </c>
      <c r="J10" s="161"/>
      <c r="K10" s="318">
        <f t="shared" si="1"/>
        <v>0</v>
      </c>
      <c r="L10" s="35">
        <f t="shared" si="2"/>
        <v>0</v>
      </c>
      <c r="M10" s="161">
        <f>'Plan RDG'!G10</f>
        <v>0</v>
      </c>
      <c r="N10" s="36">
        <f t="shared" si="3"/>
        <v>0</v>
      </c>
      <c r="O10" s="37"/>
      <c r="P10" s="161">
        <f>'Plan RDG'!J10</f>
        <v>0</v>
      </c>
      <c r="Q10" s="161">
        <f>'Plan RDG'!K10</f>
        <v>0</v>
      </c>
      <c r="R10" s="36">
        <f t="shared" si="4"/>
        <v>0</v>
      </c>
      <c r="S10" s="37"/>
      <c r="T10" s="35">
        <f t="shared" si="5"/>
        <v>0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ht="12.75" customHeight="1" x14ac:dyDescent="0.3">
      <c r="A11" s="259" t="s">
        <v>121</v>
      </c>
      <c r="B11" s="182">
        <f>'Plan RDG'!B11</f>
        <v>0</v>
      </c>
      <c r="C11" s="260"/>
      <c r="D11" s="182">
        <f>'Plan RDG'!D11</f>
        <v>0</v>
      </c>
      <c r="E11" s="161"/>
      <c r="F11" s="164">
        <f>'Plan RDG'!E11</f>
        <v>0</v>
      </c>
      <c r="G11" s="161"/>
      <c r="H11" s="35">
        <f t="shared" si="0"/>
        <v>0</v>
      </c>
      <c r="I11" s="161">
        <f>'Plan RDG'!F11</f>
        <v>0</v>
      </c>
      <c r="J11" s="161"/>
      <c r="K11" s="318">
        <f t="shared" si="1"/>
        <v>0</v>
      </c>
      <c r="L11" s="35">
        <f t="shared" si="2"/>
        <v>0</v>
      </c>
      <c r="M11" s="161">
        <f>'Plan RDG'!G11</f>
        <v>0</v>
      </c>
      <c r="N11" s="36">
        <f t="shared" si="3"/>
        <v>0</v>
      </c>
      <c r="O11" s="37"/>
      <c r="P11" s="161">
        <f>'Plan RDG'!J11</f>
        <v>0</v>
      </c>
      <c r="Q11" s="161">
        <f>'Plan RDG'!K11</f>
        <v>0</v>
      </c>
      <c r="R11" s="36">
        <f t="shared" si="4"/>
        <v>0</v>
      </c>
      <c r="S11" s="37"/>
      <c r="T11" s="35">
        <f t="shared" si="5"/>
        <v>0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12.75" customHeight="1" x14ac:dyDescent="0.3">
      <c r="A12" s="259" t="s">
        <v>122</v>
      </c>
      <c r="B12" s="182">
        <f>'Plan RDG'!B12</f>
        <v>0</v>
      </c>
      <c r="C12" s="260"/>
      <c r="D12" s="182">
        <f>'Plan RDG'!D12</f>
        <v>0</v>
      </c>
      <c r="E12" s="161"/>
      <c r="F12" s="164">
        <f>'Plan RDG'!E12</f>
        <v>0</v>
      </c>
      <c r="G12" s="161"/>
      <c r="H12" s="35">
        <f t="shared" si="0"/>
        <v>0</v>
      </c>
      <c r="I12" s="161">
        <f>'Plan RDG'!F12</f>
        <v>0</v>
      </c>
      <c r="J12" s="161"/>
      <c r="K12" s="318">
        <f t="shared" si="1"/>
        <v>0</v>
      </c>
      <c r="L12" s="35">
        <f t="shared" si="2"/>
        <v>0</v>
      </c>
      <c r="M12" s="161">
        <f>'Plan RDG'!G12</f>
        <v>0</v>
      </c>
      <c r="N12" s="36">
        <f t="shared" si="3"/>
        <v>0</v>
      </c>
      <c r="O12" s="37"/>
      <c r="P12" s="161">
        <f>'Plan RDG'!J12</f>
        <v>0</v>
      </c>
      <c r="Q12" s="161">
        <f>'Plan RDG'!K12</f>
        <v>0</v>
      </c>
      <c r="R12" s="36">
        <f t="shared" si="4"/>
        <v>0</v>
      </c>
      <c r="S12" s="37"/>
      <c r="T12" s="35">
        <f t="shared" si="5"/>
        <v>0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12.75" customHeight="1" x14ac:dyDescent="0.3">
      <c r="A13" s="259" t="s">
        <v>123</v>
      </c>
      <c r="B13" s="182">
        <f>'Plan RDG'!B13</f>
        <v>0</v>
      </c>
      <c r="C13" s="260"/>
      <c r="D13" s="182">
        <f>'Plan RDG'!D13</f>
        <v>0</v>
      </c>
      <c r="E13" s="161"/>
      <c r="F13" s="164">
        <f>'Plan RDG'!E13</f>
        <v>0</v>
      </c>
      <c r="G13" s="161"/>
      <c r="H13" s="35">
        <f t="shared" si="0"/>
        <v>0</v>
      </c>
      <c r="I13" s="161">
        <f>'Plan RDG'!F13</f>
        <v>0</v>
      </c>
      <c r="J13" s="161"/>
      <c r="K13" s="318">
        <f t="shared" si="1"/>
        <v>0</v>
      </c>
      <c r="L13" s="35">
        <f t="shared" si="2"/>
        <v>0</v>
      </c>
      <c r="M13" s="161">
        <f>'Plan RDG'!G13</f>
        <v>0</v>
      </c>
      <c r="N13" s="36">
        <f t="shared" si="3"/>
        <v>0</v>
      </c>
      <c r="O13" s="37"/>
      <c r="P13" s="161">
        <f>'Plan RDG'!J13</f>
        <v>0</v>
      </c>
      <c r="Q13" s="161">
        <f>'Plan RDG'!K13</f>
        <v>0</v>
      </c>
      <c r="R13" s="36">
        <f t="shared" si="4"/>
        <v>0</v>
      </c>
      <c r="S13" s="37"/>
      <c r="T13" s="35">
        <f t="shared" si="5"/>
        <v>0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12.75" customHeight="1" x14ac:dyDescent="0.3">
      <c r="A14" s="259" t="s">
        <v>124</v>
      </c>
      <c r="B14" s="182">
        <f>'Plan RDG'!B14</f>
        <v>0</v>
      </c>
      <c r="C14" s="260"/>
      <c r="D14" s="182">
        <f>'Plan RDG'!D14</f>
        <v>0</v>
      </c>
      <c r="E14" s="161"/>
      <c r="F14" s="164">
        <f>'Plan RDG'!E14</f>
        <v>0</v>
      </c>
      <c r="G14" s="161"/>
      <c r="H14" s="35">
        <f t="shared" si="0"/>
        <v>0</v>
      </c>
      <c r="I14" s="161">
        <f>'Plan RDG'!F14</f>
        <v>0</v>
      </c>
      <c r="J14" s="161"/>
      <c r="K14" s="318">
        <f t="shared" si="1"/>
        <v>0</v>
      </c>
      <c r="L14" s="35">
        <f t="shared" si="2"/>
        <v>0</v>
      </c>
      <c r="M14" s="161">
        <f>'Plan RDG'!G14</f>
        <v>0</v>
      </c>
      <c r="N14" s="36">
        <f t="shared" si="3"/>
        <v>0</v>
      </c>
      <c r="O14" s="37"/>
      <c r="P14" s="161">
        <f>'Plan RDG'!J14</f>
        <v>0</v>
      </c>
      <c r="Q14" s="161">
        <f>'Plan RDG'!K14</f>
        <v>0</v>
      </c>
      <c r="R14" s="36">
        <f t="shared" si="4"/>
        <v>0</v>
      </c>
      <c r="S14" s="37"/>
      <c r="T14" s="35">
        <f t="shared" si="5"/>
        <v>0</v>
      </c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12.75" customHeight="1" x14ac:dyDescent="0.3">
      <c r="A15" s="38" t="s">
        <v>125</v>
      </c>
      <c r="B15" s="186">
        <f>SUM(B9:B14)</f>
        <v>0</v>
      </c>
      <c r="C15" s="39"/>
      <c r="D15" s="99">
        <f t="shared" ref="D15:N15" si="6">SUM(D9:D14)</f>
        <v>0</v>
      </c>
      <c r="E15" s="40">
        <f t="shared" si="6"/>
        <v>0</v>
      </c>
      <c r="F15" s="99">
        <f t="shared" si="6"/>
        <v>0</v>
      </c>
      <c r="G15" s="40">
        <f t="shared" si="6"/>
        <v>0</v>
      </c>
      <c r="H15" s="40">
        <f t="shared" si="6"/>
        <v>0</v>
      </c>
      <c r="I15" s="40">
        <f t="shared" si="6"/>
        <v>0</v>
      </c>
      <c r="J15" s="40">
        <f t="shared" si="6"/>
        <v>0</v>
      </c>
      <c r="K15" s="40">
        <f t="shared" si="6"/>
        <v>0</v>
      </c>
      <c r="L15" s="40">
        <f t="shared" si="6"/>
        <v>0</v>
      </c>
      <c r="M15" s="40">
        <f t="shared" si="6"/>
        <v>0</v>
      </c>
      <c r="N15" s="40">
        <f t="shared" si="6"/>
        <v>0</v>
      </c>
      <c r="O15" s="41"/>
      <c r="P15" s="40">
        <f t="shared" ref="P15:Q15" si="7">SUM(P9:P14)</f>
        <v>0</v>
      </c>
      <c r="Q15" s="40">
        <f t="shared" si="7"/>
        <v>0</v>
      </c>
      <c r="R15" s="40">
        <f t="shared" si="4"/>
        <v>0</v>
      </c>
      <c r="S15" s="41"/>
      <c r="T15" s="40">
        <f t="shared" si="5"/>
        <v>0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12.75" customHeight="1" x14ac:dyDescent="0.3">
      <c r="A16" s="259"/>
      <c r="B16" s="182"/>
      <c r="C16" s="260"/>
      <c r="D16" s="164"/>
      <c r="E16" s="161"/>
      <c r="F16" s="164"/>
      <c r="G16" s="161"/>
      <c r="H16" s="161"/>
      <c r="I16" s="161"/>
      <c r="J16" s="161"/>
      <c r="K16" s="161"/>
      <c r="L16" s="161"/>
      <c r="M16" s="161"/>
      <c r="N16" s="261"/>
      <c r="O16" s="37"/>
      <c r="P16" s="161"/>
      <c r="Q16" s="161"/>
      <c r="R16" s="261"/>
      <c r="S16" s="37"/>
      <c r="T16" s="161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12.75" customHeight="1" x14ac:dyDescent="0.3">
      <c r="A17" s="262" t="s">
        <v>126</v>
      </c>
      <c r="B17" s="182">
        <f>'Plan RDG'!B17</f>
        <v>0</v>
      </c>
      <c r="C17" s="260"/>
      <c r="D17" s="182">
        <f>'Plan RDG'!D17</f>
        <v>0</v>
      </c>
      <c r="E17" s="161"/>
      <c r="F17" s="164">
        <f>'Plan RDG'!E17</f>
        <v>0</v>
      </c>
      <c r="G17" s="161"/>
      <c r="H17" s="35">
        <f t="shared" ref="H17:H21" si="8">+E17+G17</f>
        <v>0</v>
      </c>
      <c r="I17" s="161">
        <f>'Plan RDG'!F17</f>
        <v>0</v>
      </c>
      <c r="J17" s="161"/>
      <c r="K17" s="318">
        <f t="shared" ref="K17:K21" si="9">+D17+F17+I17</f>
        <v>0</v>
      </c>
      <c r="L17" s="35">
        <f t="shared" ref="L17:L21" si="10">+H17+J17</f>
        <v>0</v>
      </c>
      <c r="M17" s="161">
        <f>'Plan RDG'!G17</f>
        <v>0</v>
      </c>
      <c r="N17" s="36">
        <f>SUM(K17,M17)</f>
        <v>0</v>
      </c>
      <c r="O17" s="37"/>
      <c r="P17" s="161">
        <f>'Plan RDG'!J17</f>
        <v>0</v>
      </c>
      <c r="Q17" s="161">
        <f>'Plan RDG'!K17</f>
        <v>0</v>
      </c>
      <c r="R17" s="36">
        <f t="shared" ref="R17:R22" si="11">SUM(P17,Q17)</f>
        <v>0</v>
      </c>
      <c r="S17" s="37"/>
      <c r="T17" s="35">
        <f t="shared" ref="T17:T22" si="12">SUM(N17,R17)</f>
        <v>0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ht="12.75" customHeight="1" x14ac:dyDescent="0.3">
      <c r="A18" s="262" t="s">
        <v>127</v>
      </c>
      <c r="B18" s="182">
        <f>'Plan RDG'!B18</f>
        <v>0</v>
      </c>
      <c r="C18" s="260"/>
      <c r="D18" s="182">
        <f>'Plan RDG'!D18</f>
        <v>0</v>
      </c>
      <c r="E18" s="161"/>
      <c r="F18" s="164">
        <f>'Plan RDG'!E18</f>
        <v>0</v>
      </c>
      <c r="G18" s="161"/>
      <c r="H18" s="35">
        <f t="shared" si="8"/>
        <v>0</v>
      </c>
      <c r="I18" s="161">
        <f>'Plan RDG'!F18</f>
        <v>0</v>
      </c>
      <c r="J18" s="161"/>
      <c r="K18" s="318">
        <f t="shared" si="9"/>
        <v>0</v>
      </c>
      <c r="L18" s="35">
        <f t="shared" si="10"/>
        <v>0</v>
      </c>
      <c r="M18" s="161">
        <f>'Plan RDG'!G18</f>
        <v>0</v>
      </c>
      <c r="N18" s="36">
        <f>SUM(K18,M18)</f>
        <v>0</v>
      </c>
      <c r="O18" s="37"/>
      <c r="P18" s="161">
        <f>'Plan RDG'!J18</f>
        <v>0</v>
      </c>
      <c r="Q18" s="161">
        <f>'Plan RDG'!K18</f>
        <v>0</v>
      </c>
      <c r="R18" s="36">
        <f t="shared" si="11"/>
        <v>0</v>
      </c>
      <c r="S18" s="37"/>
      <c r="T18" s="35">
        <f t="shared" si="12"/>
        <v>0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2.75" customHeight="1" x14ac:dyDescent="0.3">
      <c r="A19" s="262" t="s">
        <v>128</v>
      </c>
      <c r="B19" s="182">
        <f>'Plan RDG'!B19</f>
        <v>0</v>
      </c>
      <c r="C19" s="260"/>
      <c r="D19" s="182">
        <f>'Plan RDG'!D19</f>
        <v>0</v>
      </c>
      <c r="E19" s="161"/>
      <c r="F19" s="164">
        <f>'Plan RDG'!E19</f>
        <v>0</v>
      </c>
      <c r="G19" s="161"/>
      <c r="H19" s="35">
        <f t="shared" si="8"/>
        <v>0</v>
      </c>
      <c r="I19" s="161">
        <f>'Plan RDG'!F19</f>
        <v>0</v>
      </c>
      <c r="J19" s="161"/>
      <c r="K19" s="318">
        <f t="shared" si="9"/>
        <v>0</v>
      </c>
      <c r="L19" s="35">
        <f t="shared" si="10"/>
        <v>0</v>
      </c>
      <c r="M19" s="161">
        <f>'Plan RDG'!G19</f>
        <v>0</v>
      </c>
      <c r="N19" s="36">
        <f>SUM(K19,M19)</f>
        <v>0</v>
      </c>
      <c r="O19" s="37"/>
      <c r="P19" s="161">
        <f>'Plan RDG'!J19</f>
        <v>0</v>
      </c>
      <c r="Q19" s="161">
        <f>'Plan RDG'!K19</f>
        <v>0</v>
      </c>
      <c r="R19" s="36">
        <f t="shared" si="11"/>
        <v>0</v>
      </c>
      <c r="S19" s="37"/>
      <c r="T19" s="35">
        <f t="shared" si="12"/>
        <v>0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5" customHeight="1" x14ac:dyDescent="0.3">
      <c r="A20" s="262" t="s">
        <v>129</v>
      </c>
      <c r="B20" s="182">
        <f>'Plan RDG'!B20</f>
        <v>0</v>
      </c>
      <c r="C20" s="260"/>
      <c r="D20" s="182">
        <f>'Plan RDG'!D20</f>
        <v>0</v>
      </c>
      <c r="E20" s="161"/>
      <c r="F20" s="164">
        <f>'Plan RDG'!E20</f>
        <v>0</v>
      </c>
      <c r="G20" s="161"/>
      <c r="H20" s="35">
        <f t="shared" si="8"/>
        <v>0</v>
      </c>
      <c r="I20" s="161">
        <f>'Plan RDG'!F20</f>
        <v>0</v>
      </c>
      <c r="J20" s="161"/>
      <c r="K20" s="318">
        <f t="shared" si="9"/>
        <v>0</v>
      </c>
      <c r="L20" s="35">
        <f t="shared" si="10"/>
        <v>0</v>
      </c>
      <c r="M20" s="161">
        <f>'Plan RDG'!G20</f>
        <v>0</v>
      </c>
      <c r="N20" s="36">
        <f>SUM(K20,M20)</f>
        <v>0</v>
      </c>
      <c r="O20" s="37"/>
      <c r="P20" s="161">
        <f>'Plan RDG'!J20</f>
        <v>0</v>
      </c>
      <c r="Q20" s="161">
        <f>'Plan RDG'!K20</f>
        <v>0</v>
      </c>
      <c r="R20" s="36">
        <f t="shared" si="11"/>
        <v>0</v>
      </c>
      <c r="S20" s="37"/>
      <c r="T20" s="35">
        <f t="shared" si="12"/>
        <v>0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2.75" customHeight="1" x14ac:dyDescent="0.3">
      <c r="A21" s="262" t="s">
        <v>130</v>
      </c>
      <c r="B21" s="182">
        <f>'Plan RDG'!B21</f>
        <v>0</v>
      </c>
      <c r="C21" s="260"/>
      <c r="D21" s="182">
        <f>'Plan RDG'!D21</f>
        <v>0</v>
      </c>
      <c r="E21" s="161"/>
      <c r="F21" s="164">
        <f>'Plan RDG'!E21</f>
        <v>0</v>
      </c>
      <c r="G21" s="161"/>
      <c r="H21" s="35">
        <f t="shared" si="8"/>
        <v>0</v>
      </c>
      <c r="I21" s="161">
        <f>'Plan RDG'!F21</f>
        <v>0</v>
      </c>
      <c r="J21" s="161"/>
      <c r="K21" s="318">
        <f t="shared" si="9"/>
        <v>0</v>
      </c>
      <c r="L21" s="35">
        <f t="shared" si="10"/>
        <v>0</v>
      </c>
      <c r="M21" s="161">
        <f>'Plan RDG'!G21</f>
        <v>0</v>
      </c>
      <c r="N21" s="36">
        <f>SUM(K21,M21)</f>
        <v>0</v>
      </c>
      <c r="O21" s="37"/>
      <c r="P21" s="161">
        <f>'Plan RDG'!J21</f>
        <v>0</v>
      </c>
      <c r="Q21" s="161">
        <f>'Plan RDG'!K21</f>
        <v>0</v>
      </c>
      <c r="R21" s="36">
        <f t="shared" si="11"/>
        <v>0</v>
      </c>
      <c r="S21" s="37"/>
      <c r="T21" s="35">
        <f t="shared" si="12"/>
        <v>0</v>
      </c>
      <c r="U21" s="295"/>
      <c r="V21" s="296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2.75" customHeight="1" x14ac:dyDescent="0.3">
      <c r="A22" s="42" t="s">
        <v>131</v>
      </c>
      <c r="B22" s="186">
        <f>SUM(B17:B21)</f>
        <v>0</v>
      </c>
      <c r="C22" s="39"/>
      <c r="D22" s="99">
        <f t="shared" ref="D22:N22" si="13">SUM(D17:D21)</f>
        <v>0</v>
      </c>
      <c r="E22" s="40">
        <f t="shared" si="13"/>
        <v>0</v>
      </c>
      <c r="F22" s="99">
        <f t="shared" si="13"/>
        <v>0</v>
      </c>
      <c r="G22" s="40">
        <f t="shared" si="13"/>
        <v>0</v>
      </c>
      <c r="H22" s="40">
        <f t="shared" si="13"/>
        <v>0</v>
      </c>
      <c r="I22" s="40">
        <f t="shared" si="13"/>
        <v>0</v>
      </c>
      <c r="J22" s="40">
        <f t="shared" si="13"/>
        <v>0</v>
      </c>
      <c r="K22" s="40">
        <f t="shared" si="13"/>
        <v>0</v>
      </c>
      <c r="L22" s="40">
        <f t="shared" si="13"/>
        <v>0</v>
      </c>
      <c r="M22" s="40">
        <f t="shared" si="13"/>
        <v>0</v>
      </c>
      <c r="N22" s="40">
        <f t="shared" si="13"/>
        <v>0</v>
      </c>
      <c r="O22" s="41"/>
      <c r="P22" s="40">
        <f t="shared" ref="P22:Q22" si="14">SUM(P17:P21)</f>
        <v>0</v>
      </c>
      <c r="Q22" s="40">
        <f t="shared" si="14"/>
        <v>0</v>
      </c>
      <c r="R22" s="40">
        <f t="shared" si="11"/>
        <v>0</v>
      </c>
      <c r="S22" s="41"/>
      <c r="T22" s="40">
        <f t="shared" si="12"/>
        <v>0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2.75" customHeight="1" x14ac:dyDescent="0.3">
      <c r="A23" s="263"/>
      <c r="B23" s="182"/>
      <c r="C23" s="260"/>
      <c r="D23" s="164"/>
      <c r="E23" s="161"/>
      <c r="F23" s="164"/>
      <c r="G23" s="161"/>
      <c r="H23" s="161"/>
      <c r="I23" s="161"/>
      <c r="J23" s="161"/>
      <c r="K23" s="161"/>
      <c r="L23" s="161"/>
      <c r="M23" s="161"/>
      <c r="N23" s="261"/>
      <c r="O23" s="37"/>
      <c r="P23" s="161"/>
      <c r="Q23" s="161"/>
      <c r="R23" s="261"/>
      <c r="S23" s="37"/>
      <c r="T23" s="161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2.75" customHeight="1" x14ac:dyDescent="0.3">
      <c r="A24" s="259" t="s">
        <v>132</v>
      </c>
      <c r="B24" s="182">
        <f>'Plan RDG'!B24</f>
        <v>0</v>
      </c>
      <c r="C24" s="260"/>
      <c r="D24" s="182">
        <f>'Plan RDG'!D24</f>
        <v>0</v>
      </c>
      <c r="E24" s="161"/>
      <c r="F24" s="164">
        <f>'Plan RDG'!E24</f>
        <v>0</v>
      </c>
      <c r="G24" s="161"/>
      <c r="H24" s="35">
        <f t="shared" ref="H24:H25" si="15">+E24+G24</f>
        <v>0</v>
      </c>
      <c r="I24" s="161">
        <f>'Plan RDG'!F24</f>
        <v>0</v>
      </c>
      <c r="J24" s="161"/>
      <c r="K24" s="318">
        <f t="shared" ref="K24:K25" si="16">+D24+F24+I24</f>
        <v>0</v>
      </c>
      <c r="L24" s="35">
        <f t="shared" ref="L24:L25" si="17">+H24+J24</f>
        <v>0</v>
      </c>
      <c r="M24" s="161">
        <f>'Plan RDG'!G24</f>
        <v>0</v>
      </c>
      <c r="N24" s="36">
        <f>SUM(K24,M24)</f>
        <v>0</v>
      </c>
      <c r="O24" s="37"/>
      <c r="P24" s="161">
        <f>'Plan RDG'!J24</f>
        <v>0</v>
      </c>
      <c r="Q24" s="161">
        <f>'Plan RDG'!K24</f>
        <v>0</v>
      </c>
      <c r="R24" s="36">
        <f t="shared" ref="R24:R26" si="18">SUM(P24,Q24)</f>
        <v>0</v>
      </c>
      <c r="S24" s="37"/>
      <c r="T24" s="35">
        <f t="shared" ref="T24:T26" si="19">SUM(N24,R24)</f>
        <v>0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2.75" customHeight="1" x14ac:dyDescent="0.3">
      <c r="A25" s="259" t="s">
        <v>133</v>
      </c>
      <c r="B25" s="182">
        <f>'Plan RDG'!B25</f>
        <v>0</v>
      </c>
      <c r="C25" s="260"/>
      <c r="D25" s="182">
        <f>'Plan RDG'!D25</f>
        <v>0</v>
      </c>
      <c r="E25" s="161"/>
      <c r="F25" s="164">
        <f>'Plan RDG'!E25</f>
        <v>0</v>
      </c>
      <c r="G25" s="161"/>
      <c r="H25" s="35">
        <f t="shared" si="15"/>
        <v>0</v>
      </c>
      <c r="I25" s="161">
        <f>'Plan RDG'!F25</f>
        <v>0</v>
      </c>
      <c r="J25" s="161"/>
      <c r="K25" s="318">
        <f t="shared" si="16"/>
        <v>0</v>
      </c>
      <c r="L25" s="35">
        <f t="shared" si="17"/>
        <v>0</v>
      </c>
      <c r="M25" s="161">
        <f>'Plan RDG'!G25</f>
        <v>0</v>
      </c>
      <c r="N25" s="36">
        <f>SUM(K25,M25)</f>
        <v>0</v>
      </c>
      <c r="O25" s="37"/>
      <c r="P25" s="161">
        <f>'Plan RDG'!J25</f>
        <v>0</v>
      </c>
      <c r="Q25" s="161">
        <f>'Plan RDG'!K25</f>
        <v>0</v>
      </c>
      <c r="R25" s="36">
        <f t="shared" si="18"/>
        <v>0</v>
      </c>
      <c r="S25" s="37"/>
      <c r="T25" s="35">
        <f t="shared" si="19"/>
        <v>0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2.75" customHeight="1" x14ac:dyDescent="0.3">
      <c r="A26" s="38" t="s">
        <v>134</v>
      </c>
      <c r="B26" s="186">
        <f>SUM(B24:B25)</f>
        <v>0</v>
      </c>
      <c r="C26" s="39"/>
      <c r="D26" s="99">
        <f t="shared" ref="D26:N26" si="20">SUM(D24:D25)</f>
        <v>0</v>
      </c>
      <c r="E26" s="40">
        <f t="shared" si="20"/>
        <v>0</v>
      </c>
      <c r="F26" s="99">
        <f t="shared" si="20"/>
        <v>0</v>
      </c>
      <c r="G26" s="40">
        <f t="shared" si="20"/>
        <v>0</v>
      </c>
      <c r="H26" s="40">
        <f t="shared" si="20"/>
        <v>0</v>
      </c>
      <c r="I26" s="40">
        <f t="shared" si="20"/>
        <v>0</v>
      </c>
      <c r="J26" s="40">
        <f t="shared" si="20"/>
        <v>0</v>
      </c>
      <c r="K26" s="40">
        <f t="shared" si="20"/>
        <v>0</v>
      </c>
      <c r="L26" s="40">
        <f t="shared" si="20"/>
        <v>0</v>
      </c>
      <c r="M26" s="40">
        <f t="shared" si="20"/>
        <v>0</v>
      </c>
      <c r="N26" s="40">
        <f t="shared" si="20"/>
        <v>0</v>
      </c>
      <c r="O26" s="41"/>
      <c r="P26" s="40">
        <f t="shared" ref="P26:Q26" si="21">SUM(P24:P25)</f>
        <v>0</v>
      </c>
      <c r="Q26" s="40">
        <f t="shared" si="21"/>
        <v>0</v>
      </c>
      <c r="R26" s="40">
        <f t="shared" si="18"/>
        <v>0</v>
      </c>
      <c r="S26" s="41"/>
      <c r="T26" s="40">
        <f t="shared" si="19"/>
        <v>0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2.75" customHeight="1" x14ac:dyDescent="0.3">
      <c r="A27" s="259"/>
      <c r="B27" s="182"/>
      <c r="C27" s="260"/>
      <c r="D27" s="164"/>
      <c r="E27" s="161"/>
      <c r="F27" s="164"/>
      <c r="G27" s="161"/>
      <c r="H27" s="161"/>
      <c r="I27" s="161"/>
      <c r="J27" s="161"/>
      <c r="K27" s="161"/>
      <c r="L27" s="161"/>
      <c r="M27" s="161"/>
      <c r="N27" s="261"/>
      <c r="O27" s="37"/>
      <c r="P27" s="161"/>
      <c r="Q27" s="161"/>
      <c r="R27" s="261"/>
      <c r="S27" s="37"/>
      <c r="T27" s="161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2.75" customHeight="1" x14ac:dyDescent="0.3">
      <c r="A28" s="259" t="s">
        <v>135</v>
      </c>
      <c r="B28" s="182">
        <f>'Plan RDG'!B28</f>
        <v>0</v>
      </c>
      <c r="C28" s="260"/>
      <c r="D28" s="182">
        <f>'Plan RDG'!D28</f>
        <v>0</v>
      </c>
      <c r="E28" s="161"/>
      <c r="F28" s="164">
        <f>'Plan RDG'!E28</f>
        <v>0</v>
      </c>
      <c r="G28" s="161"/>
      <c r="H28" s="35">
        <f t="shared" ref="H28:H32" si="22">+E28+G28</f>
        <v>0</v>
      </c>
      <c r="I28" s="161">
        <f>'Plan RDG'!F28</f>
        <v>0</v>
      </c>
      <c r="J28" s="161"/>
      <c r="K28" s="318">
        <f t="shared" ref="K28:K32" si="23">+D28+F28+I28</f>
        <v>0</v>
      </c>
      <c r="L28" s="35">
        <f t="shared" ref="L28:L32" si="24">+H28+J28</f>
        <v>0</v>
      </c>
      <c r="M28" s="161">
        <f>'Plan RDG'!G28</f>
        <v>0</v>
      </c>
      <c r="N28" s="36">
        <f t="shared" ref="N28:N32" si="25">SUM(K28,M28)</f>
        <v>0</v>
      </c>
      <c r="O28" s="37"/>
      <c r="P28" s="161">
        <f>'Plan RDG'!J28</f>
        <v>0</v>
      </c>
      <c r="Q28" s="161">
        <f>'Plan RDG'!K28</f>
        <v>0</v>
      </c>
      <c r="R28" s="36">
        <f t="shared" ref="R28:R33" si="26">SUM(P28,Q28)</f>
        <v>0</v>
      </c>
      <c r="S28" s="37"/>
      <c r="T28" s="35">
        <f t="shared" ref="T28:T33" si="27">SUM(N28,R28)</f>
        <v>0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12.75" customHeight="1" x14ac:dyDescent="0.3">
      <c r="A29" s="259" t="s">
        <v>136</v>
      </c>
      <c r="B29" s="182">
        <f>'Plan RDG'!B29</f>
        <v>0</v>
      </c>
      <c r="C29" s="260"/>
      <c r="D29" s="182">
        <f>'Plan RDG'!D29</f>
        <v>0</v>
      </c>
      <c r="E29" s="161"/>
      <c r="F29" s="164">
        <f>'Plan RDG'!E29</f>
        <v>0</v>
      </c>
      <c r="G29" s="161"/>
      <c r="H29" s="35">
        <f t="shared" si="22"/>
        <v>0</v>
      </c>
      <c r="I29" s="161">
        <f>'Plan RDG'!F29</f>
        <v>0</v>
      </c>
      <c r="J29" s="161"/>
      <c r="K29" s="318">
        <f t="shared" si="23"/>
        <v>0</v>
      </c>
      <c r="L29" s="35">
        <f t="shared" si="24"/>
        <v>0</v>
      </c>
      <c r="M29" s="161">
        <f>'Plan RDG'!G29</f>
        <v>0</v>
      </c>
      <c r="N29" s="36">
        <f t="shared" si="25"/>
        <v>0</v>
      </c>
      <c r="O29" s="37"/>
      <c r="P29" s="161">
        <f>'Plan RDG'!J29</f>
        <v>0</v>
      </c>
      <c r="Q29" s="161">
        <f>'Plan RDG'!K29</f>
        <v>0</v>
      </c>
      <c r="R29" s="36">
        <f t="shared" si="26"/>
        <v>0</v>
      </c>
      <c r="S29" s="37"/>
      <c r="T29" s="35">
        <f t="shared" si="27"/>
        <v>0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12.75" customHeight="1" x14ac:dyDescent="0.3">
      <c r="A30" s="259" t="s">
        <v>137</v>
      </c>
      <c r="B30" s="182">
        <f>'Plan RDG'!B30</f>
        <v>0</v>
      </c>
      <c r="C30" s="260"/>
      <c r="D30" s="182">
        <f>'Plan RDG'!D30</f>
        <v>0</v>
      </c>
      <c r="E30" s="161"/>
      <c r="F30" s="164">
        <f>'Plan RDG'!E30</f>
        <v>0</v>
      </c>
      <c r="G30" s="161"/>
      <c r="H30" s="35">
        <f t="shared" si="22"/>
        <v>0</v>
      </c>
      <c r="I30" s="161">
        <f>'Plan RDG'!F30</f>
        <v>0</v>
      </c>
      <c r="J30" s="161"/>
      <c r="K30" s="318">
        <f t="shared" si="23"/>
        <v>0</v>
      </c>
      <c r="L30" s="35">
        <f t="shared" si="24"/>
        <v>0</v>
      </c>
      <c r="M30" s="161">
        <f>'Plan RDG'!G30</f>
        <v>0</v>
      </c>
      <c r="N30" s="36">
        <f t="shared" si="25"/>
        <v>0</v>
      </c>
      <c r="O30" s="37"/>
      <c r="P30" s="161">
        <f>'Plan RDG'!J30</f>
        <v>0</v>
      </c>
      <c r="Q30" s="161">
        <f>'Plan RDG'!K30</f>
        <v>0</v>
      </c>
      <c r="R30" s="36">
        <f t="shared" si="26"/>
        <v>0</v>
      </c>
      <c r="S30" s="37"/>
      <c r="T30" s="35">
        <f t="shared" si="27"/>
        <v>0</v>
      </c>
      <c r="U30" s="295"/>
      <c r="V30" s="296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2.75" customHeight="1" x14ac:dyDescent="0.3">
      <c r="A31" s="259" t="s">
        <v>138</v>
      </c>
      <c r="B31" s="182">
        <f>'Plan RDG'!B31</f>
        <v>0</v>
      </c>
      <c r="C31" s="260"/>
      <c r="D31" s="182">
        <f>'Plan RDG'!D31</f>
        <v>0</v>
      </c>
      <c r="E31" s="161"/>
      <c r="F31" s="164">
        <f>'Plan RDG'!E31</f>
        <v>0</v>
      </c>
      <c r="G31" s="161"/>
      <c r="H31" s="35">
        <f t="shared" si="22"/>
        <v>0</v>
      </c>
      <c r="I31" s="161">
        <f>'Plan RDG'!F31</f>
        <v>0</v>
      </c>
      <c r="J31" s="161"/>
      <c r="K31" s="318">
        <f t="shared" si="23"/>
        <v>0</v>
      </c>
      <c r="L31" s="35">
        <f t="shared" si="24"/>
        <v>0</v>
      </c>
      <c r="M31" s="161">
        <f>'Plan RDG'!G31</f>
        <v>0</v>
      </c>
      <c r="N31" s="36">
        <f t="shared" si="25"/>
        <v>0</v>
      </c>
      <c r="O31" s="37"/>
      <c r="P31" s="161">
        <f>'Plan RDG'!J31</f>
        <v>0</v>
      </c>
      <c r="Q31" s="161">
        <f>'Plan RDG'!K31</f>
        <v>0</v>
      </c>
      <c r="R31" s="36">
        <f t="shared" si="26"/>
        <v>0</v>
      </c>
      <c r="S31" s="37"/>
      <c r="T31" s="35">
        <f t="shared" si="27"/>
        <v>0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12.75" customHeight="1" x14ac:dyDescent="0.3">
      <c r="A32" s="259" t="s">
        <v>139</v>
      </c>
      <c r="B32" s="182">
        <f>'Plan RDG'!B32</f>
        <v>0</v>
      </c>
      <c r="C32" s="260"/>
      <c r="D32" s="182">
        <f>'Plan RDG'!D32</f>
        <v>0</v>
      </c>
      <c r="E32" s="161"/>
      <c r="F32" s="164">
        <f>'Plan RDG'!E32</f>
        <v>0</v>
      </c>
      <c r="G32" s="161"/>
      <c r="H32" s="35">
        <f t="shared" si="22"/>
        <v>0</v>
      </c>
      <c r="I32" s="161">
        <f>'Plan RDG'!F32</f>
        <v>0</v>
      </c>
      <c r="J32" s="161"/>
      <c r="K32" s="318">
        <f t="shared" si="23"/>
        <v>0</v>
      </c>
      <c r="L32" s="35">
        <f t="shared" si="24"/>
        <v>0</v>
      </c>
      <c r="M32" s="161">
        <f>'Plan RDG'!G32</f>
        <v>0</v>
      </c>
      <c r="N32" s="36">
        <f t="shared" si="25"/>
        <v>0</v>
      </c>
      <c r="O32" s="37"/>
      <c r="P32" s="161">
        <f>'Plan RDG'!J32</f>
        <v>0</v>
      </c>
      <c r="Q32" s="161">
        <f>'Plan RDG'!K32</f>
        <v>0</v>
      </c>
      <c r="R32" s="36">
        <f t="shared" si="26"/>
        <v>0</v>
      </c>
      <c r="S32" s="37"/>
      <c r="T32" s="35">
        <f t="shared" si="27"/>
        <v>0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2.75" customHeight="1" x14ac:dyDescent="0.3">
      <c r="A33" s="38" t="s">
        <v>140</v>
      </c>
      <c r="B33" s="186">
        <f>SUM(B28:B32)</f>
        <v>0</v>
      </c>
      <c r="C33" s="39"/>
      <c r="D33" s="99">
        <f t="shared" ref="D33:N33" si="28">SUM(D28:D32)</f>
        <v>0</v>
      </c>
      <c r="E33" s="40">
        <f t="shared" si="28"/>
        <v>0</v>
      </c>
      <c r="F33" s="99">
        <f t="shared" si="28"/>
        <v>0</v>
      </c>
      <c r="G33" s="40">
        <f t="shared" si="28"/>
        <v>0</v>
      </c>
      <c r="H33" s="40">
        <f t="shared" si="28"/>
        <v>0</v>
      </c>
      <c r="I33" s="40">
        <f t="shared" si="28"/>
        <v>0</v>
      </c>
      <c r="J33" s="40">
        <f t="shared" si="28"/>
        <v>0</v>
      </c>
      <c r="K33" s="40">
        <f t="shared" si="28"/>
        <v>0</v>
      </c>
      <c r="L33" s="40">
        <f t="shared" si="28"/>
        <v>0</v>
      </c>
      <c r="M33" s="40">
        <f t="shared" si="28"/>
        <v>0</v>
      </c>
      <c r="N33" s="40">
        <f t="shared" si="28"/>
        <v>0</v>
      </c>
      <c r="O33" s="41"/>
      <c r="P33" s="40">
        <f t="shared" ref="P33:Q33" si="29">SUM(P28:P32)</f>
        <v>0</v>
      </c>
      <c r="Q33" s="40">
        <f t="shared" si="29"/>
        <v>0</v>
      </c>
      <c r="R33" s="40">
        <f t="shared" si="26"/>
        <v>0</v>
      </c>
      <c r="S33" s="41"/>
      <c r="T33" s="40">
        <f t="shared" si="27"/>
        <v>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2.75" customHeight="1" x14ac:dyDescent="0.3">
      <c r="A34" s="259"/>
      <c r="B34" s="182"/>
      <c r="C34" s="260"/>
      <c r="D34" s="164"/>
      <c r="E34" s="161"/>
      <c r="F34" s="164"/>
      <c r="G34" s="161"/>
      <c r="H34" s="161"/>
      <c r="I34" s="161"/>
      <c r="J34" s="161"/>
      <c r="K34" s="161"/>
      <c r="L34" s="161"/>
      <c r="M34" s="161"/>
      <c r="N34" s="261"/>
      <c r="O34" s="37"/>
      <c r="P34" s="161"/>
      <c r="Q34" s="161"/>
      <c r="R34" s="261"/>
      <c r="S34" s="37"/>
      <c r="T34" s="161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2.75" customHeight="1" x14ac:dyDescent="0.3">
      <c r="A35" s="259" t="s">
        <v>141</v>
      </c>
      <c r="B35" s="182">
        <f>'Plan RDG'!B35</f>
        <v>0</v>
      </c>
      <c r="C35" s="260"/>
      <c r="D35" s="182">
        <f>'Plan RDG'!D35</f>
        <v>0</v>
      </c>
      <c r="E35" s="161"/>
      <c r="F35" s="164">
        <f>'Plan RDG'!E35</f>
        <v>0</v>
      </c>
      <c r="G35" s="161"/>
      <c r="H35" s="35">
        <f t="shared" ref="H35:H37" si="30">+E35+G35</f>
        <v>0</v>
      </c>
      <c r="I35" s="161">
        <f>'Plan RDG'!F35</f>
        <v>0</v>
      </c>
      <c r="J35" s="161"/>
      <c r="K35" s="318">
        <f t="shared" ref="K35:K37" si="31">+D35+F35+I35</f>
        <v>0</v>
      </c>
      <c r="L35" s="35">
        <f t="shared" ref="L35:L37" si="32">+H35+J35</f>
        <v>0</v>
      </c>
      <c r="M35" s="161">
        <f>'Plan RDG'!G35</f>
        <v>0</v>
      </c>
      <c r="N35" s="36">
        <f t="shared" ref="N35:N37" si="33">SUM(K35,M35)</f>
        <v>0</v>
      </c>
      <c r="O35" s="37"/>
      <c r="P35" s="161">
        <f>'Plan RDG'!J35</f>
        <v>0</v>
      </c>
      <c r="Q35" s="161">
        <f>'Plan RDG'!K35</f>
        <v>0</v>
      </c>
      <c r="R35" s="36">
        <f t="shared" ref="R35:R38" si="34">SUM(P35,Q35)</f>
        <v>0</v>
      </c>
      <c r="S35" s="37"/>
      <c r="T35" s="35">
        <f t="shared" ref="T35:T38" si="35">SUM(N35,R35)</f>
        <v>0</v>
      </c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12.75" customHeight="1" x14ac:dyDescent="0.3">
      <c r="A36" s="259" t="s">
        <v>142</v>
      </c>
      <c r="B36" s="182">
        <f>'Plan RDG'!B36</f>
        <v>0</v>
      </c>
      <c r="C36" s="260"/>
      <c r="D36" s="182">
        <f>'Plan RDG'!D36</f>
        <v>0</v>
      </c>
      <c r="E36" s="161"/>
      <c r="F36" s="164">
        <f>'Plan RDG'!E36</f>
        <v>0</v>
      </c>
      <c r="G36" s="161"/>
      <c r="H36" s="35">
        <f t="shared" si="30"/>
        <v>0</v>
      </c>
      <c r="I36" s="161">
        <f>'Plan RDG'!F36</f>
        <v>0</v>
      </c>
      <c r="J36" s="161"/>
      <c r="K36" s="318">
        <f t="shared" si="31"/>
        <v>0</v>
      </c>
      <c r="L36" s="35">
        <f t="shared" si="32"/>
        <v>0</v>
      </c>
      <c r="M36" s="161">
        <f>'Plan RDG'!G36</f>
        <v>0</v>
      </c>
      <c r="N36" s="36">
        <f t="shared" si="33"/>
        <v>0</v>
      </c>
      <c r="O36" s="37"/>
      <c r="P36" s="161">
        <f>'Plan RDG'!J36</f>
        <v>0</v>
      </c>
      <c r="Q36" s="161">
        <f>'Plan RDG'!K36</f>
        <v>0</v>
      </c>
      <c r="R36" s="36">
        <f t="shared" si="34"/>
        <v>0</v>
      </c>
      <c r="S36" s="37"/>
      <c r="T36" s="35">
        <f t="shared" si="35"/>
        <v>0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12.75" customHeight="1" x14ac:dyDescent="0.3">
      <c r="A37" s="259" t="s">
        <v>143</v>
      </c>
      <c r="B37" s="182">
        <f>'Plan RDG'!B37</f>
        <v>0</v>
      </c>
      <c r="C37" s="260"/>
      <c r="D37" s="182">
        <f>'Plan RDG'!D37</f>
        <v>0</v>
      </c>
      <c r="E37" s="161"/>
      <c r="F37" s="164">
        <f>'Plan RDG'!E37</f>
        <v>0</v>
      </c>
      <c r="G37" s="161"/>
      <c r="H37" s="35">
        <f t="shared" si="30"/>
        <v>0</v>
      </c>
      <c r="I37" s="161">
        <f>'Plan RDG'!F37</f>
        <v>0</v>
      </c>
      <c r="J37" s="161"/>
      <c r="K37" s="318">
        <f t="shared" si="31"/>
        <v>0</v>
      </c>
      <c r="L37" s="35">
        <f t="shared" si="32"/>
        <v>0</v>
      </c>
      <c r="M37" s="161">
        <f>'Plan RDG'!G37</f>
        <v>0</v>
      </c>
      <c r="N37" s="36">
        <f t="shared" si="33"/>
        <v>0</v>
      </c>
      <c r="O37" s="37"/>
      <c r="P37" s="161">
        <f>'Plan RDG'!J37</f>
        <v>0</v>
      </c>
      <c r="Q37" s="161">
        <f>'Plan RDG'!K37</f>
        <v>0</v>
      </c>
      <c r="R37" s="36">
        <f t="shared" si="34"/>
        <v>0</v>
      </c>
      <c r="S37" s="37"/>
      <c r="T37" s="35">
        <f t="shared" si="35"/>
        <v>0</v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12.75" customHeight="1" x14ac:dyDescent="0.3">
      <c r="A38" s="43" t="s">
        <v>144</v>
      </c>
      <c r="B38" s="186">
        <f>SUM(B35:B37)</f>
        <v>0</v>
      </c>
      <c r="C38" s="260"/>
      <c r="D38" s="99">
        <f t="shared" ref="D38:N38" si="36">SUM(D35:D37)</f>
        <v>0</v>
      </c>
      <c r="E38" s="40">
        <f t="shared" si="36"/>
        <v>0</v>
      </c>
      <c r="F38" s="99">
        <f t="shared" si="36"/>
        <v>0</v>
      </c>
      <c r="G38" s="40">
        <f t="shared" si="36"/>
        <v>0</v>
      </c>
      <c r="H38" s="40">
        <f t="shared" si="36"/>
        <v>0</v>
      </c>
      <c r="I38" s="40">
        <f t="shared" si="36"/>
        <v>0</v>
      </c>
      <c r="J38" s="40">
        <f t="shared" si="36"/>
        <v>0</v>
      </c>
      <c r="K38" s="40">
        <f t="shared" si="36"/>
        <v>0</v>
      </c>
      <c r="L38" s="40">
        <f t="shared" si="36"/>
        <v>0</v>
      </c>
      <c r="M38" s="40">
        <f t="shared" si="36"/>
        <v>0</v>
      </c>
      <c r="N38" s="40">
        <f t="shared" si="36"/>
        <v>0</v>
      </c>
      <c r="O38" s="37"/>
      <c r="P38" s="40">
        <f t="shared" ref="P38:Q38" si="37">SUM(P35:P37)</f>
        <v>0</v>
      </c>
      <c r="Q38" s="40">
        <f t="shared" si="37"/>
        <v>0</v>
      </c>
      <c r="R38" s="40">
        <f t="shared" si="34"/>
        <v>0</v>
      </c>
      <c r="S38" s="37"/>
      <c r="T38" s="40">
        <f t="shared" si="35"/>
        <v>0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2.75" customHeight="1" x14ac:dyDescent="0.3">
      <c r="A39" s="169"/>
      <c r="B39" s="182"/>
      <c r="C39" s="260"/>
      <c r="D39" s="164"/>
      <c r="E39" s="161"/>
      <c r="F39" s="164"/>
      <c r="G39" s="161"/>
      <c r="H39" s="161"/>
      <c r="I39" s="161"/>
      <c r="J39" s="161"/>
      <c r="K39" s="161"/>
      <c r="L39" s="161"/>
      <c r="M39" s="161"/>
      <c r="N39" s="261"/>
      <c r="O39" s="37"/>
      <c r="P39" s="161"/>
      <c r="Q39" s="161"/>
      <c r="R39" s="261"/>
      <c r="S39" s="37"/>
      <c r="T39" s="161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2.75" customHeight="1" x14ac:dyDescent="0.3">
      <c r="A40" s="262" t="s">
        <v>145</v>
      </c>
      <c r="B40" s="182">
        <f>'Plan RDG'!B40</f>
        <v>0</v>
      </c>
      <c r="C40" s="260"/>
      <c r="D40" s="182">
        <f>'Plan RDG'!D40</f>
        <v>0</v>
      </c>
      <c r="E40" s="161"/>
      <c r="F40" s="164">
        <f>'Plan RDG'!E40</f>
        <v>0</v>
      </c>
      <c r="G40" s="161"/>
      <c r="H40" s="35">
        <f t="shared" ref="H40:H46" si="38">+E40+G40</f>
        <v>0</v>
      </c>
      <c r="I40" s="161">
        <f>'Plan RDG'!F40</f>
        <v>0</v>
      </c>
      <c r="J40" s="161"/>
      <c r="K40" s="318">
        <f t="shared" ref="K40:K46" si="39">+D40+F40+I40</f>
        <v>0</v>
      </c>
      <c r="L40" s="35">
        <f t="shared" ref="L40:L46" si="40">+H40+J40</f>
        <v>0</v>
      </c>
      <c r="M40" s="161">
        <f>'Plan RDG'!G40</f>
        <v>0</v>
      </c>
      <c r="N40" s="36">
        <f t="shared" ref="N40:N46" si="41">SUM(K40,M40)</f>
        <v>0</v>
      </c>
      <c r="O40" s="37"/>
      <c r="P40" s="161">
        <f>'Plan RDG'!J40</f>
        <v>0</v>
      </c>
      <c r="Q40" s="161">
        <f>'Plan RDG'!K40</f>
        <v>0</v>
      </c>
      <c r="R40" s="36">
        <f t="shared" ref="R40:R47" si="42">SUM(P40,Q40)</f>
        <v>0</v>
      </c>
      <c r="S40" s="37"/>
      <c r="T40" s="35">
        <f t="shared" ref="T40:T47" si="43">SUM(N40,R40)</f>
        <v>0</v>
      </c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5" customHeight="1" x14ac:dyDescent="0.3">
      <c r="A41" s="262" t="s">
        <v>146</v>
      </c>
      <c r="B41" s="182">
        <f>'Plan RDG'!B41</f>
        <v>0</v>
      </c>
      <c r="C41" s="260"/>
      <c r="D41" s="182">
        <f>'Plan RDG'!D41</f>
        <v>0</v>
      </c>
      <c r="E41" s="161"/>
      <c r="F41" s="164">
        <f>'Plan RDG'!E41</f>
        <v>0</v>
      </c>
      <c r="G41" s="161"/>
      <c r="H41" s="35">
        <f t="shared" si="38"/>
        <v>0</v>
      </c>
      <c r="I41" s="161">
        <f>'Plan RDG'!F41</f>
        <v>0</v>
      </c>
      <c r="J41" s="161"/>
      <c r="K41" s="318">
        <f t="shared" si="39"/>
        <v>0</v>
      </c>
      <c r="L41" s="35">
        <f t="shared" si="40"/>
        <v>0</v>
      </c>
      <c r="M41" s="161">
        <f>'Plan RDG'!G41</f>
        <v>0</v>
      </c>
      <c r="N41" s="36">
        <f t="shared" si="41"/>
        <v>0</v>
      </c>
      <c r="O41" s="37"/>
      <c r="P41" s="161">
        <f>'Plan RDG'!J41</f>
        <v>0</v>
      </c>
      <c r="Q41" s="161">
        <f>'Plan RDG'!K41</f>
        <v>0</v>
      </c>
      <c r="R41" s="36">
        <f t="shared" si="42"/>
        <v>0</v>
      </c>
      <c r="S41" s="37"/>
      <c r="T41" s="35">
        <f t="shared" si="43"/>
        <v>0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2.75" customHeight="1" x14ac:dyDescent="0.3">
      <c r="A42" s="262" t="s">
        <v>147</v>
      </c>
      <c r="B42" s="182">
        <f>'Plan RDG'!B42</f>
        <v>0</v>
      </c>
      <c r="C42" s="260"/>
      <c r="D42" s="182">
        <f>'Plan RDG'!D42</f>
        <v>0</v>
      </c>
      <c r="E42" s="161"/>
      <c r="F42" s="164">
        <f>'Plan RDG'!E42</f>
        <v>0</v>
      </c>
      <c r="G42" s="161"/>
      <c r="H42" s="35">
        <f t="shared" si="38"/>
        <v>0</v>
      </c>
      <c r="I42" s="161">
        <f>'Plan RDG'!F42</f>
        <v>0</v>
      </c>
      <c r="J42" s="161"/>
      <c r="K42" s="318">
        <f t="shared" si="39"/>
        <v>0</v>
      </c>
      <c r="L42" s="35">
        <f t="shared" si="40"/>
        <v>0</v>
      </c>
      <c r="M42" s="161">
        <f>'Plan RDG'!G42</f>
        <v>0</v>
      </c>
      <c r="N42" s="36">
        <f t="shared" si="41"/>
        <v>0</v>
      </c>
      <c r="O42" s="37"/>
      <c r="P42" s="161">
        <f>'Plan RDG'!J42</f>
        <v>0</v>
      </c>
      <c r="Q42" s="161">
        <f>'Plan RDG'!K42</f>
        <v>0</v>
      </c>
      <c r="R42" s="36">
        <f t="shared" si="42"/>
        <v>0</v>
      </c>
      <c r="S42" s="37"/>
      <c r="T42" s="35">
        <f t="shared" si="43"/>
        <v>0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2.75" customHeight="1" x14ac:dyDescent="0.3">
      <c r="A43" s="262" t="s">
        <v>148</v>
      </c>
      <c r="B43" s="182">
        <f>'Plan RDG'!B43</f>
        <v>0</v>
      </c>
      <c r="C43" s="260"/>
      <c r="D43" s="182">
        <f>'Plan RDG'!D43</f>
        <v>0</v>
      </c>
      <c r="E43" s="161"/>
      <c r="F43" s="164">
        <f>'Plan RDG'!E43</f>
        <v>0</v>
      </c>
      <c r="G43" s="161"/>
      <c r="H43" s="35">
        <f t="shared" si="38"/>
        <v>0</v>
      </c>
      <c r="I43" s="161">
        <f>'Plan RDG'!F43</f>
        <v>0</v>
      </c>
      <c r="J43" s="161"/>
      <c r="K43" s="318">
        <f t="shared" si="39"/>
        <v>0</v>
      </c>
      <c r="L43" s="35">
        <f t="shared" si="40"/>
        <v>0</v>
      </c>
      <c r="M43" s="161">
        <f>'Plan RDG'!G43</f>
        <v>0</v>
      </c>
      <c r="N43" s="36">
        <f t="shared" si="41"/>
        <v>0</v>
      </c>
      <c r="O43" s="37"/>
      <c r="P43" s="161">
        <f>'Plan RDG'!J43</f>
        <v>0</v>
      </c>
      <c r="Q43" s="161">
        <f>'Plan RDG'!K43</f>
        <v>0</v>
      </c>
      <c r="R43" s="36">
        <f t="shared" si="42"/>
        <v>0</v>
      </c>
      <c r="S43" s="37"/>
      <c r="T43" s="35">
        <f t="shared" si="43"/>
        <v>0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2.75" customHeight="1" x14ac:dyDescent="0.3">
      <c r="A44" s="262" t="s">
        <v>149</v>
      </c>
      <c r="B44" s="182">
        <f>'Plan RDG'!B44</f>
        <v>0</v>
      </c>
      <c r="C44" s="260"/>
      <c r="D44" s="182">
        <f>'Plan RDG'!D44</f>
        <v>0</v>
      </c>
      <c r="E44" s="161"/>
      <c r="F44" s="164">
        <f>'Plan RDG'!E44</f>
        <v>0</v>
      </c>
      <c r="G44" s="161"/>
      <c r="H44" s="35">
        <f t="shared" si="38"/>
        <v>0</v>
      </c>
      <c r="I44" s="161">
        <f>'Plan RDG'!F44</f>
        <v>0</v>
      </c>
      <c r="J44" s="161"/>
      <c r="K44" s="318">
        <f t="shared" si="39"/>
        <v>0</v>
      </c>
      <c r="L44" s="35">
        <f t="shared" si="40"/>
        <v>0</v>
      </c>
      <c r="M44" s="161">
        <f>'Plan RDG'!G44</f>
        <v>0</v>
      </c>
      <c r="N44" s="36">
        <f t="shared" si="41"/>
        <v>0</v>
      </c>
      <c r="O44" s="37"/>
      <c r="P44" s="161">
        <f>'Plan RDG'!J44</f>
        <v>0</v>
      </c>
      <c r="Q44" s="161">
        <f>'Plan RDG'!K44</f>
        <v>0</v>
      </c>
      <c r="R44" s="36">
        <f t="shared" si="42"/>
        <v>0</v>
      </c>
      <c r="S44" s="37"/>
      <c r="T44" s="35">
        <f t="shared" si="43"/>
        <v>0</v>
      </c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2.75" customHeight="1" x14ac:dyDescent="0.3">
      <c r="A45" s="262" t="s">
        <v>150</v>
      </c>
      <c r="B45" s="182">
        <f>'Plan RDG'!B45</f>
        <v>0</v>
      </c>
      <c r="C45" s="260"/>
      <c r="D45" s="182">
        <f>'Plan RDG'!D45</f>
        <v>0</v>
      </c>
      <c r="E45" s="161"/>
      <c r="F45" s="164">
        <f>'Plan RDG'!E45</f>
        <v>0</v>
      </c>
      <c r="G45" s="161"/>
      <c r="H45" s="35">
        <f t="shared" si="38"/>
        <v>0</v>
      </c>
      <c r="I45" s="161">
        <f>'Plan RDG'!F45</f>
        <v>0</v>
      </c>
      <c r="J45" s="161"/>
      <c r="K45" s="318">
        <f t="shared" si="39"/>
        <v>0</v>
      </c>
      <c r="L45" s="35">
        <f t="shared" si="40"/>
        <v>0</v>
      </c>
      <c r="M45" s="161">
        <f>'Plan RDG'!G45</f>
        <v>0</v>
      </c>
      <c r="N45" s="36">
        <f t="shared" si="41"/>
        <v>0</v>
      </c>
      <c r="O45" s="37"/>
      <c r="P45" s="161">
        <f>'Plan RDG'!J45</f>
        <v>0</v>
      </c>
      <c r="Q45" s="161">
        <f>'Plan RDG'!K45</f>
        <v>0</v>
      </c>
      <c r="R45" s="36">
        <f t="shared" si="42"/>
        <v>0</v>
      </c>
      <c r="S45" s="37"/>
      <c r="T45" s="35">
        <f t="shared" si="43"/>
        <v>0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2.75" customHeight="1" x14ac:dyDescent="0.3">
      <c r="A46" s="262" t="s">
        <v>151</v>
      </c>
      <c r="B46" s="182">
        <f>'Plan RDG'!B46</f>
        <v>0</v>
      </c>
      <c r="C46" s="260"/>
      <c r="D46" s="182">
        <f>'Plan RDG'!D46</f>
        <v>0</v>
      </c>
      <c r="E46" s="161"/>
      <c r="F46" s="164">
        <f>'Plan RDG'!E46</f>
        <v>0</v>
      </c>
      <c r="G46" s="161"/>
      <c r="H46" s="35">
        <f t="shared" si="38"/>
        <v>0</v>
      </c>
      <c r="I46" s="161">
        <f>'Plan RDG'!F46</f>
        <v>0</v>
      </c>
      <c r="J46" s="161"/>
      <c r="K46" s="318">
        <f t="shared" si="39"/>
        <v>0</v>
      </c>
      <c r="L46" s="35">
        <f t="shared" si="40"/>
        <v>0</v>
      </c>
      <c r="M46" s="161">
        <f>'Plan RDG'!G46</f>
        <v>0</v>
      </c>
      <c r="N46" s="36">
        <f t="shared" si="41"/>
        <v>0</v>
      </c>
      <c r="O46" s="37"/>
      <c r="P46" s="161">
        <f>'Plan RDG'!J46</f>
        <v>0</v>
      </c>
      <c r="Q46" s="161">
        <f>'Plan RDG'!K46</f>
        <v>0</v>
      </c>
      <c r="R46" s="36">
        <f t="shared" si="42"/>
        <v>0</v>
      </c>
      <c r="S46" s="37"/>
      <c r="T46" s="35">
        <f t="shared" si="43"/>
        <v>0</v>
      </c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2.75" customHeight="1" x14ac:dyDescent="0.3">
      <c r="A47" s="42" t="s">
        <v>152</v>
      </c>
      <c r="B47" s="186">
        <f>SUM(B40:B46)</f>
        <v>0</v>
      </c>
      <c r="C47" s="260"/>
      <c r="D47" s="99">
        <f t="shared" ref="D47:N47" si="44">SUM(D40:D46)</f>
        <v>0</v>
      </c>
      <c r="E47" s="40">
        <f t="shared" si="44"/>
        <v>0</v>
      </c>
      <c r="F47" s="99">
        <f t="shared" si="44"/>
        <v>0</v>
      </c>
      <c r="G47" s="40">
        <f t="shared" si="44"/>
        <v>0</v>
      </c>
      <c r="H47" s="40">
        <f t="shared" si="44"/>
        <v>0</v>
      </c>
      <c r="I47" s="40">
        <f t="shared" si="44"/>
        <v>0</v>
      </c>
      <c r="J47" s="40">
        <f t="shared" si="44"/>
        <v>0</v>
      </c>
      <c r="K47" s="40">
        <f t="shared" si="44"/>
        <v>0</v>
      </c>
      <c r="L47" s="40">
        <f t="shared" si="44"/>
        <v>0</v>
      </c>
      <c r="M47" s="40">
        <f t="shared" si="44"/>
        <v>0</v>
      </c>
      <c r="N47" s="40">
        <f t="shared" si="44"/>
        <v>0</v>
      </c>
      <c r="O47" s="37"/>
      <c r="P47" s="40">
        <f t="shared" ref="P47:Q47" si="45">SUM(P40:P46)</f>
        <v>0</v>
      </c>
      <c r="Q47" s="40">
        <f t="shared" si="45"/>
        <v>0</v>
      </c>
      <c r="R47" s="40">
        <f t="shared" si="42"/>
        <v>0</v>
      </c>
      <c r="S47" s="37"/>
      <c r="T47" s="40">
        <f t="shared" si="43"/>
        <v>0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2.75" customHeight="1" x14ac:dyDescent="0.3">
      <c r="A48" s="262"/>
      <c r="B48" s="182"/>
      <c r="C48" s="260"/>
      <c r="D48" s="164"/>
      <c r="E48" s="161"/>
      <c r="F48" s="164"/>
      <c r="G48" s="161"/>
      <c r="H48" s="161"/>
      <c r="I48" s="161"/>
      <c r="J48" s="161"/>
      <c r="K48" s="161"/>
      <c r="L48" s="161"/>
      <c r="M48" s="161"/>
      <c r="N48" s="261"/>
      <c r="O48" s="37"/>
      <c r="P48" s="161"/>
      <c r="Q48" s="161"/>
      <c r="R48" s="261"/>
      <c r="S48" s="44"/>
      <c r="T48" s="260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2.75" customHeight="1" x14ac:dyDescent="0.3">
      <c r="A49" s="259"/>
      <c r="B49" s="3"/>
      <c r="C49" s="260"/>
      <c r="D49" s="164"/>
      <c r="E49" s="161"/>
      <c r="F49" s="164"/>
      <c r="G49" s="161"/>
      <c r="H49" s="161"/>
      <c r="I49" s="161"/>
      <c r="J49" s="161"/>
      <c r="K49" s="161"/>
      <c r="L49" s="161"/>
      <c r="M49" s="161"/>
      <c r="N49" s="261"/>
      <c r="O49" s="37"/>
      <c r="P49" s="161"/>
      <c r="Q49" s="161"/>
      <c r="R49" s="261"/>
      <c r="S49" s="44"/>
      <c r="T49" s="260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2.75" customHeight="1" thickBot="1" x14ac:dyDescent="0.35">
      <c r="A50" s="45" t="s">
        <v>153</v>
      </c>
      <c r="B50" s="196">
        <f>SUM(B15,B22,B26,B33,B38,B47)</f>
        <v>0</v>
      </c>
      <c r="C50" s="46"/>
      <c r="D50" s="100">
        <f t="shared" ref="D50:N50" si="46">SUM(D15,D22,D26,D33,D38,D47)</f>
        <v>0</v>
      </c>
      <c r="E50" s="47">
        <f t="shared" si="46"/>
        <v>0</v>
      </c>
      <c r="F50" s="100">
        <f t="shared" si="46"/>
        <v>0</v>
      </c>
      <c r="G50" s="47">
        <f t="shared" si="46"/>
        <v>0</v>
      </c>
      <c r="H50" s="47">
        <f t="shared" si="46"/>
        <v>0</v>
      </c>
      <c r="I50" s="47">
        <f t="shared" si="46"/>
        <v>0</v>
      </c>
      <c r="J50" s="47">
        <f t="shared" si="46"/>
        <v>0</v>
      </c>
      <c r="K50" s="47">
        <f t="shared" si="46"/>
        <v>0</v>
      </c>
      <c r="L50" s="47">
        <f t="shared" si="46"/>
        <v>0</v>
      </c>
      <c r="M50" s="47">
        <f t="shared" si="46"/>
        <v>0</v>
      </c>
      <c r="N50" s="47">
        <f t="shared" si="46"/>
        <v>0</v>
      </c>
      <c r="O50" s="48"/>
      <c r="P50" s="47">
        <f t="shared" ref="P50:R50" si="47">SUM(P15,P22,P26,P33,P38,P47)</f>
        <v>0</v>
      </c>
      <c r="Q50" s="47">
        <f t="shared" si="47"/>
        <v>0</v>
      </c>
      <c r="R50" s="47">
        <f t="shared" si="47"/>
        <v>0</v>
      </c>
      <c r="S50" s="49"/>
      <c r="T50" s="50">
        <f>SUM(N50,R50)</f>
        <v>0</v>
      </c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2.75" customHeight="1" thickTop="1" x14ac:dyDescent="0.3">
      <c r="A51" s="259"/>
      <c r="B51" s="201"/>
      <c r="C51" s="161"/>
      <c r="D51" s="201"/>
      <c r="E51" s="162"/>
      <c r="F51" s="201"/>
      <c r="G51" s="162"/>
      <c r="H51" s="162"/>
      <c r="I51" s="162"/>
      <c r="J51" s="162"/>
      <c r="K51" s="162"/>
      <c r="L51" s="162"/>
      <c r="M51" s="162"/>
      <c r="N51" s="51"/>
      <c r="O51" s="37"/>
      <c r="P51" s="162"/>
      <c r="Q51" s="162"/>
      <c r="R51" s="261"/>
      <c r="S51" s="37"/>
      <c r="T51" s="161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2.75" customHeight="1" x14ac:dyDescent="0.3">
      <c r="A52" s="259"/>
      <c r="B52" s="164"/>
      <c r="C52" s="161"/>
      <c r="D52" s="164"/>
      <c r="E52" s="161"/>
      <c r="F52" s="164"/>
      <c r="G52" s="161"/>
      <c r="H52" s="161"/>
      <c r="I52" s="161"/>
      <c r="J52" s="161"/>
      <c r="K52" s="161"/>
      <c r="L52" s="161"/>
      <c r="M52" s="161"/>
      <c r="N52" s="261"/>
      <c r="O52" s="37"/>
      <c r="P52" s="161"/>
      <c r="Q52" s="161"/>
      <c r="R52" s="261"/>
      <c r="S52" s="37"/>
      <c r="T52" s="161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2.75" customHeight="1" x14ac:dyDescent="0.3">
      <c r="A53" s="259" t="s">
        <v>154</v>
      </c>
      <c r="B53" s="164">
        <f>'Plan RDG'!B53</f>
        <v>0</v>
      </c>
      <c r="C53" s="161"/>
      <c r="D53" s="164">
        <f>'Plan RDG'!D53</f>
        <v>0</v>
      </c>
      <c r="E53" s="161"/>
      <c r="F53" s="164">
        <f>'Plan RDG'!E53</f>
        <v>0</v>
      </c>
      <c r="G53" s="161"/>
      <c r="H53" s="35">
        <f t="shared" ref="H53:H54" si="48">+E53+G53</f>
        <v>0</v>
      </c>
      <c r="I53" s="161">
        <f>'Plan RDG'!F53</f>
        <v>0</v>
      </c>
      <c r="J53" s="161"/>
      <c r="K53" s="318">
        <f t="shared" ref="K53:K54" si="49">+D53+F53+I53</f>
        <v>0</v>
      </c>
      <c r="L53" s="35">
        <f t="shared" ref="L53:L54" si="50">+H53+J53</f>
        <v>0</v>
      </c>
      <c r="M53" s="161">
        <f>'Plan RDG'!G53</f>
        <v>0</v>
      </c>
      <c r="N53" s="36">
        <f t="shared" ref="N53:N54" si="51">SUM(K53,M53)</f>
        <v>0</v>
      </c>
      <c r="O53" s="37"/>
      <c r="P53" s="161">
        <f>'Plan RDG'!J53</f>
        <v>0</v>
      </c>
      <c r="Q53" s="161">
        <f>'Plan RDG'!K53</f>
        <v>0</v>
      </c>
      <c r="R53" s="36">
        <f t="shared" ref="R53:R54" si="52">SUM(P53,Q53)</f>
        <v>0</v>
      </c>
      <c r="S53" s="37"/>
      <c r="T53" s="36">
        <f t="shared" ref="T53:T55" si="53">SUM(N53,R53)</f>
        <v>0</v>
      </c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2.75" customHeight="1" x14ac:dyDescent="0.3">
      <c r="A54" s="259" t="s">
        <v>155</v>
      </c>
      <c r="B54" s="164">
        <f>'Plan RDG'!B54</f>
        <v>0</v>
      </c>
      <c r="C54" s="161"/>
      <c r="D54" s="164">
        <f>'Plan RDG'!D54</f>
        <v>0</v>
      </c>
      <c r="E54" s="161"/>
      <c r="F54" s="164">
        <f>'Plan RDG'!E54</f>
        <v>0</v>
      </c>
      <c r="G54" s="161"/>
      <c r="H54" s="35">
        <f t="shared" si="48"/>
        <v>0</v>
      </c>
      <c r="I54" s="161">
        <f>'Plan RDG'!F54</f>
        <v>0</v>
      </c>
      <c r="J54" s="161"/>
      <c r="K54" s="318">
        <f t="shared" si="49"/>
        <v>0</v>
      </c>
      <c r="L54" s="35">
        <f t="shared" si="50"/>
        <v>0</v>
      </c>
      <c r="M54" s="161">
        <f>'Plan RDG'!G54</f>
        <v>0</v>
      </c>
      <c r="N54" s="36">
        <f t="shared" si="51"/>
        <v>0</v>
      </c>
      <c r="O54" s="37"/>
      <c r="P54" s="161">
        <f>'Plan RDG'!J54</f>
        <v>0</v>
      </c>
      <c r="Q54" s="161">
        <f>'Plan RDG'!K54</f>
        <v>0</v>
      </c>
      <c r="R54" s="36">
        <f t="shared" si="52"/>
        <v>0</v>
      </c>
      <c r="S54" s="37"/>
      <c r="T54" s="36">
        <f t="shared" si="53"/>
        <v>0</v>
      </c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2.75" customHeight="1" x14ac:dyDescent="0.3">
      <c r="A55" s="52" t="s">
        <v>156</v>
      </c>
      <c r="B55" s="101">
        <f>SUM(B53:B54)</f>
        <v>0</v>
      </c>
      <c r="C55" s="54"/>
      <c r="D55" s="101">
        <f t="shared" ref="D55:N55" si="54">SUM(D53:D54)</f>
        <v>0</v>
      </c>
      <c r="E55" s="53">
        <f t="shared" si="54"/>
        <v>0</v>
      </c>
      <c r="F55" s="101">
        <f t="shared" si="54"/>
        <v>0</v>
      </c>
      <c r="G55" s="53">
        <f t="shared" si="54"/>
        <v>0</v>
      </c>
      <c r="H55" s="53">
        <f t="shared" si="54"/>
        <v>0</v>
      </c>
      <c r="I55" s="53">
        <f t="shared" si="54"/>
        <v>0</v>
      </c>
      <c r="J55" s="53">
        <f t="shared" si="54"/>
        <v>0</v>
      </c>
      <c r="K55" s="53">
        <f t="shared" si="54"/>
        <v>0</v>
      </c>
      <c r="L55" s="53">
        <f t="shared" si="54"/>
        <v>0</v>
      </c>
      <c r="M55" s="53">
        <f t="shared" si="54"/>
        <v>0</v>
      </c>
      <c r="N55" s="53">
        <f t="shared" si="54"/>
        <v>0</v>
      </c>
      <c r="O55" s="54"/>
      <c r="P55" s="53">
        <f t="shared" ref="P55:Q55" si="55">SUM(P53:P54)</f>
        <v>0</v>
      </c>
      <c r="Q55" s="53">
        <f t="shared" si="55"/>
        <v>0</v>
      </c>
      <c r="R55" s="53">
        <f>SUM(P55:Q55)</f>
        <v>0</v>
      </c>
      <c r="S55" s="54"/>
      <c r="T55" s="53">
        <f t="shared" si="53"/>
        <v>0</v>
      </c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ht="12.75" customHeight="1" x14ac:dyDescent="0.3">
      <c r="A56" s="259"/>
      <c r="B56" s="164"/>
      <c r="C56" s="161"/>
      <c r="D56" s="164"/>
      <c r="E56" s="161"/>
      <c r="F56" s="164"/>
      <c r="G56" s="161"/>
      <c r="H56" s="161"/>
      <c r="I56" s="161"/>
      <c r="J56" s="161"/>
      <c r="K56" s="161"/>
      <c r="L56" s="161"/>
      <c r="M56" s="161"/>
      <c r="N56" s="261"/>
      <c r="O56" s="37"/>
      <c r="P56" s="161"/>
      <c r="Q56" s="161"/>
      <c r="R56" s="261"/>
      <c r="S56" s="37"/>
      <c r="T56" s="161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ht="12.75" customHeight="1" x14ac:dyDescent="0.3">
      <c r="A57" s="259" t="s">
        <v>157</v>
      </c>
      <c r="B57" s="164">
        <f>'Plan RDG'!B57</f>
        <v>0</v>
      </c>
      <c r="C57" s="161"/>
      <c r="D57" s="164">
        <f>'Plan RDG'!D57</f>
        <v>0</v>
      </c>
      <c r="E57" s="161"/>
      <c r="F57" s="164">
        <f>'Plan RDG'!E57</f>
        <v>0</v>
      </c>
      <c r="G57" s="161"/>
      <c r="H57" s="35">
        <f t="shared" ref="H57:H59" si="56">+E57+G57</f>
        <v>0</v>
      </c>
      <c r="I57" s="161">
        <f>'Plan RDG'!F57</f>
        <v>0</v>
      </c>
      <c r="J57" s="161"/>
      <c r="K57" s="318">
        <f t="shared" ref="K57:K59" si="57">+D57+F57+I57</f>
        <v>0</v>
      </c>
      <c r="L57" s="35">
        <f t="shared" ref="L57:L59" si="58">+H57+J57</f>
        <v>0</v>
      </c>
      <c r="M57" s="161">
        <f>'Plan RDG'!G57</f>
        <v>0</v>
      </c>
      <c r="N57" s="36">
        <f t="shared" ref="N57:N59" si="59">SUM(K57,M57)</f>
        <v>0</v>
      </c>
      <c r="O57" s="37"/>
      <c r="P57" s="161">
        <f>'Plan RDG'!J57</f>
        <v>0</v>
      </c>
      <c r="Q57" s="161">
        <f>'Plan RDG'!K57</f>
        <v>0</v>
      </c>
      <c r="R57" s="36">
        <f t="shared" ref="R57:R60" si="60">SUM(P57,Q57)</f>
        <v>0</v>
      </c>
      <c r="S57" s="36"/>
      <c r="T57" s="36">
        <f t="shared" ref="T57:T60" si="61">SUM(N57,R57)</f>
        <v>0</v>
      </c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ht="12.75" customHeight="1" x14ac:dyDescent="0.3">
      <c r="A58" s="259" t="s">
        <v>158</v>
      </c>
      <c r="B58" s="164">
        <f>'Plan RDG'!B58</f>
        <v>0</v>
      </c>
      <c r="C58" s="161"/>
      <c r="D58" s="164">
        <f>'Plan RDG'!D58</f>
        <v>0</v>
      </c>
      <c r="E58" s="161"/>
      <c r="F58" s="164">
        <f>'Plan RDG'!E58</f>
        <v>0</v>
      </c>
      <c r="G58" s="161"/>
      <c r="H58" s="35">
        <f t="shared" si="56"/>
        <v>0</v>
      </c>
      <c r="I58" s="161">
        <f>'Plan RDG'!F58</f>
        <v>0</v>
      </c>
      <c r="J58" s="161"/>
      <c r="K58" s="318">
        <f t="shared" si="57"/>
        <v>0</v>
      </c>
      <c r="L58" s="35">
        <f t="shared" si="58"/>
        <v>0</v>
      </c>
      <c r="M58" s="161">
        <f>'Plan RDG'!G58</f>
        <v>0</v>
      </c>
      <c r="N58" s="36">
        <f t="shared" si="59"/>
        <v>0</v>
      </c>
      <c r="O58" s="37"/>
      <c r="P58" s="161">
        <f>'Plan RDG'!J58</f>
        <v>0</v>
      </c>
      <c r="Q58" s="161">
        <f>'Plan RDG'!K58</f>
        <v>0</v>
      </c>
      <c r="R58" s="36">
        <f t="shared" si="60"/>
        <v>0</v>
      </c>
      <c r="S58" s="36"/>
      <c r="T58" s="36">
        <f t="shared" si="61"/>
        <v>0</v>
      </c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ht="12.75" customHeight="1" x14ac:dyDescent="0.3">
      <c r="A59" s="259" t="s">
        <v>159</v>
      </c>
      <c r="B59" s="164">
        <f>'Plan RDG'!B59</f>
        <v>0</v>
      </c>
      <c r="C59" s="161"/>
      <c r="D59" s="164">
        <f>'Plan RDG'!D59</f>
        <v>0</v>
      </c>
      <c r="E59" s="161"/>
      <c r="F59" s="164">
        <f>'Plan RDG'!E59</f>
        <v>0</v>
      </c>
      <c r="G59" s="161"/>
      <c r="H59" s="35">
        <f t="shared" si="56"/>
        <v>0</v>
      </c>
      <c r="I59" s="161">
        <f>'Plan RDG'!F59</f>
        <v>0</v>
      </c>
      <c r="J59" s="161"/>
      <c r="K59" s="318">
        <f t="shared" si="57"/>
        <v>0</v>
      </c>
      <c r="L59" s="35">
        <f t="shared" si="58"/>
        <v>0</v>
      </c>
      <c r="M59" s="161">
        <f>'Plan RDG'!G59</f>
        <v>0</v>
      </c>
      <c r="N59" s="36">
        <f t="shared" si="59"/>
        <v>0</v>
      </c>
      <c r="O59" s="37"/>
      <c r="P59" s="161">
        <f>'Plan RDG'!J59</f>
        <v>0</v>
      </c>
      <c r="Q59" s="161">
        <f>'Plan RDG'!K59</f>
        <v>0</v>
      </c>
      <c r="R59" s="36">
        <f t="shared" si="60"/>
        <v>0</v>
      </c>
      <c r="S59" s="36"/>
      <c r="T59" s="36">
        <f t="shared" si="61"/>
        <v>0</v>
      </c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2.75" customHeight="1" x14ac:dyDescent="0.3">
      <c r="A60" s="52" t="s">
        <v>160</v>
      </c>
      <c r="B60" s="101">
        <f>SUM(B57:B59)</f>
        <v>0</v>
      </c>
      <c r="C60" s="161"/>
      <c r="D60" s="101">
        <f t="shared" ref="D60:N60" si="62">SUM(D57:D59)</f>
        <v>0</v>
      </c>
      <c r="E60" s="53">
        <f t="shared" si="62"/>
        <v>0</v>
      </c>
      <c r="F60" s="101">
        <f t="shared" si="62"/>
        <v>0</v>
      </c>
      <c r="G60" s="53">
        <f t="shared" si="62"/>
        <v>0</v>
      </c>
      <c r="H60" s="53">
        <f t="shared" si="62"/>
        <v>0</v>
      </c>
      <c r="I60" s="53">
        <f t="shared" si="62"/>
        <v>0</v>
      </c>
      <c r="J60" s="53">
        <f t="shared" si="62"/>
        <v>0</v>
      </c>
      <c r="K60" s="53">
        <f t="shared" si="62"/>
        <v>0</v>
      </c>
      <c r="L60" s="53">
        <f t="shared" si="62"/>
        <v>0</v>
      </c>
      <c r="M60" s="53">
        <f t="shared" si="62"/>
        <v>0</v>
      </c>
      <c r="N60" s="53">
        <f t="shared" si="62"/>
        <v>0</v>
      </c>
      <c r="O60" s="37"/>
      <c r="P60" s="53">
        <f t="shared" ref="P60:Q60" si="63">SUM(P57:P59)</f>
        <v>0</v>
      </c>
      <c r="Q60" s="53">
        <f t="shared" si="63"/>
        <v>0</v>
      </c>
      <c r="R60" s="53">
        <f t="shared" si="60"/>
        <v>0</v>
      </c>
      <c r="S60" s="37"/>
      <c r="T60" s="53">
        <f t="shared" si="61"/>
        <v>0</v>
      </c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ht="12.75" customHeight="1" x14ac:dyDescent="0.3">
      <c r="A61" s="259"/>
      <c r="B61" s="164"/>
      <c r="C61" s="161"/>
      <c r="D61" s="164"/>
      <c r="E61" s="161"/>
      <c r="F61" s="164"/>
      <c r="G61" s="161"/>
      <c r="H61" s="161"/>
      <c r="I61" s="161"/>
      <c r="J61" s="161"/>
      <c r="K61" s="161"/>
      <c r="L61" s="161"/>
      <c r="M61" s="161"/>
      <c r="N61" s="261"/>
      <c r="O61" s="37"/>
      <c r="P61" s="161"/>
      <c r="Q61" s="161"/>
      <c r="R61" s="261"/>
      <c r="S61" s="37"/>
      <c r="T61" s="161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2.75" customHeight="1" x14ac:dyDescent="0.3">
      <c r="A62" s="262" t="s">
        <v>161</v>
      </c>
      <c r="B62" s="164">
        <f>'Plan RDG'!B62</f>
        <v>0</v>
      </c>
      <c r="C62" s="161"/>
      <c r="D62" s="164">
        <f>'Plan RDG'!D62</f>
        <v>0</v>
      </c>
      <c r="E62" s="161"/>
      <c r="F62" s="164">
        <f>'Plan RDG'!E62</f>
        <v>0</v>
      </c>
      <c r="G62" s="161"/>
      <c r="H62" s="35">
        <f t="shared" ref="H62:H64" si="64">+E62+G62</f>
        <v>0</v>
      </c>
      <c r="I62" s="161">
        <f>'Plan RDG'!F62</f>
        <v>0</v>
      </c>
      <c r="J62" s="161"/>
      <c r="K62" s="318">
        <f t="shared" ref="K62:K64" si="65">+D62+F62+I62</f>
        <v>0</v>
      </c>
      <c r="L62" s="35">
        <f t="shared" ref="L62:L64" si="66">+H62+J62</f>
        <v>0</v>
      </c>
      <c r="M62" s="161">
        <f>'Plan RDG'!G62</f>
        <v>0</v>
      </c>
      <c r="N62" s="36">
        <f t="shared" ref="N62:N64" si="67">SUM(K62,M62)</f>
        <v>0</v>
      </c>
      <c r="O62" s="37"/>
      <c r="P62" s="161">
        <f>'Plan RDG'!J62</f>
        <v>0</v>
      </c>
      <c r="Q62" s="161">
        <f>'Plan RDG'!K62</f>
        <v>0</v>
      </c>
      <c r="R62" s="36">
        <f t="shared" ref="R62:R65" si="68">SUM(P62,Q62)</f>
        <v>0</v>
      </c>
      <c r="S62" s="36"/>
      <c r="T62" s="36">
        <f t="shared" ref="T62:T65" si="69">SUM(N62,R62)</f>
        <v>0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ht="12.75" customHeight="1" x14ac:dyDescent="0.3">
      <c r="A63" s="262" t="s">
        <v>162</v>
      </c>
      <c r="B63" s="164">
        <f>'Plan RDG'!B63</f>
        <v>0</v>
      </c>
      <c r="C63" s="161"/>
      <c r="D63" s="164">
        <f>'Plan RDG'!D63</f>
        <v>0</v>
      </c>
      <c r="E63" s="161"/>
      <c r="F63" s="164">
        <f>'Plan RDG'!E63</f>
        <v>0</v>
      </c>
      <c r="G63" s="161"/>
      <c r="H63" s="35">
        <f t="shared" si="64"/>
        <v>0</v>
      </c>
      <c r="I63" s="161">
        <f>'Plan RDG'!F63</f>
        <v>0</v>
      </c>
      <c r="J63" s="161"/>
      <c r="K63" s="318">
        <f t="shared" si="65"/>
        <v>0</v>
      </c>
      <c r="L63" s="35">
        <f t="shared" si="66"/>
        <v>0</v>
      </c>
      <c r="M63" s="161">
        <f>'Plan RDG'!G63</f>
        <v>0</v>
      </c>
      <c r="N63" s="36">
        <f t="shared" si="67"/>
        <v>0</v>
      </c>
      <c r="O63" s="37"/>
      <c r="P63" s="161">
        <f>'Plan RDG'!J63</f>
        <v>0</v>
      </c>
      <c r="Q63" s="161">
        <f>'Plan RDG'!K63</f>
        <v>0</v>
      </c>
      <c r="R63" s="36">
        <f t="shared" si="68"/>
        <v>0</v>
      </c>
      <c r="S63" s="36"/>
      <c r="T63" s="36">
        <f t="shared" si="69"/>
        <v>0</v>
      </c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ht="12.75" customHeight="1" x14ac:dyDescent="0.3">
      <c r="A64" s="262" t="s">
        <v>163</v>
      </c>
      <c r="B64" s="164">
        <f>'Plan RDG'!B64</f>
        <v>0</v>
      </c>
      <c r="C64" s="161"/>
      <c r="D64" s="164">
        <f>'Plan RDG'!D64</f>
        <v>0</v>
      </c>
      <c r="E64" s="161"/>
      <c r="F64" s="164">
        <f>'Plan RDG'!E64</f>
        <v>0</v>
      </c>
      <c r="G64" s="161"/>
      <c r="H64" s="35">
        <f t="shared" si="64"/>
        <v>0</v>
      </c>
      <c r="I64" s="161">
        <f>'Plan RDG'!F64</f>
        <v>0</v>
      </c>
      <c r="J64" s="161"/>
      <c r="K64" s="318">
        <f t="shared" si="65"/>
        <v>0</v>
      </c>
      <c r="L64" s="35">
        <f t="shared" si="66"/>
        <v>0</v>
      </c>
      <c r="M64" s="161">
        <f>'Plan RDG'!G64</f>
        <v>0</v>
      </c>
      <c r="N64" s="36">
        <f t="shared" si="67"/>
        <v>0</v>
      </c>
      <c r="O64" s="37"/>
      <c r="P64" s="161">
        <f>'Plan RDG'!J64</f>
        <v>0</v>
      </c>
      <c r="Q64" s="161">
        <f>'Plan RDG'!K64</f>
        <v>0</v>
      </c>
      <c r="R64" s="36">
        <f t="shared" si="68"/>
        <v>0</v>
      </c>
      <c r="S64" s="36"/>
      <c r="T64" s="36">
        <f t="shared" si="69"/>
        <v>0</v>
      </c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ht="12.75" customHeight="1" x14ac:dyDescent="0.3">
      <c r="A65" s="52" t="s">
        <v>164</v>
      </c>
      <c r="B65" s="101">
        <f>SUM(B62:B64)</f>
        <v>0</v>
      </c>
      <c r="C65" s="161"/>
      <c r="D65" s="101">
        <f t="shared" ref="D65:N65" si="70">SUM(D62:D64)</f>
        <v>0</v>
      </c>
      <c r="E65" s="53">
        <f t="shared" si="70"/>
        <v>0</v>
      </c>
      <c r="F65" s="101">
        <f t="shared" si="70"/>
        <v>0</v>
      </c>
      <c r="G65" s="53">
        <f t="shared" si="70"/>
        <v>0</v>
      </c>
      <c r="H65" s="53">
        <f t="shared" si="70"/>
        <v>0</v>
      </c>
      <c r="I65" s="53">
        <f t="shared" si="70"/>
        <v>0</v>
      </c>
      <c r="J65" s="53">
        <f t="shared" si="70"/>
        <v>0</v>
      </c>
      <c r="K65" s="53">
        <f t="shared" si="70"/>
        <v>0</v>
      </c>
      <c r="L65" s="53">
        <f t="shared" si="70"/>
        <v>0</v>
      </c>
      <c r="M65" s="53">
        <f t="shared" si="70"/>
        <v>0</v>
      </c>
      <c r="N65" s="53">
        <f t="shared" si="70"/>
        <v>0</v>
      </c>
      <c r="O65" s="37"/>
      <c r="P65" s="53">
        <f t="shared" ref="P65:Q65" si="71">SUM(P62:P64)</f>
        <v>0</v>
      </c>
      <c r="Q65" s="53">
        <f t="shared" si="71"/>
        <v>0</v>
      </c>
      <c r="R65" s="53">
        <f t="shared" si="68"/>
        <v>0</v>
      </c>
      <c r="S65" s="37"/>
      <c r="T65" s="53">
        <f t="shared" si="69"/>
        <v>0</v>
      </c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ht="12.75" customHeight="1" x14ac:dyDescent="0.3">
      <c r="A66" s="263"/>
      <c r="B66" s="164"/>
      <c r="C66" s="161"/>
      <c r="D66" s="164"/>
      <c r="E66" s="161"/>
      <c r="F66" s="164"/>
      <c r="G66" s="161"/>
      <c r="H66" s="161"/>
      <c r="I66" s="161"/>
      <c r="J66" s="161"/>
      <c r="K66" s="161"/>
      <c r="L66" s="161"/>
      <c r="M66" s="161"/>
      <c r="N66" s="261"/>
      <c r="O66" s="37"/>
      <c r="P66" s="161"/>
      <c r="Q66" s="161"/>
      <c r="R66" s="261"/>
      <c r="S66" s="37"/>
      <c r="T66" s="161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2.75" customHeight="1" x14ac:dyDescent="0.3">
      <c r="A67" s="262" t="s">
        <v>165</v>
      </c>
      <c r="B67" s="164">
        <f>'Plan RDG'!B67</f>
        <v>0</v>
      </c>
      <c r="C67" s="161"/>
      <c r="D67" s="164">
        <f>'Plan RDG'!D67</f>
        <v>0</v>
      </c>
      <c r="E67" s="161"/>
      <c r="F67" s="164">
        <f>'Plan RDG'!E67</f>
        <v>0</v>
      </c>
      <c r="G67" s="161"/>
      <c r="H67" s="35">
        <f t="shared" ref="H67:H69" si="72">+E67+G67</f>
        <v>0</v>
      </c>
      <c r="I67" s="161">
        <f>'Plan RDG'!F67</f>
        <v>0</v>
      </c>
      <c r="J67" s="161"/>
      <c r="K67" s="318">
        <f t="shared" ref="K67:K69" si="73">+D67+F67+I67</f>
        <v>0</v>
      </c>
      <c r="L67" s="35">
        <f t="shared" ref="L67:L69" si="74">+H67+J67</f>
        <v>0</v>
      </c>
      <c r="M67" s="161">
        <f>'Plan RDG'!G67</f>
        <v>0</v>
      </c>
      <c r="N67" s="36">
        <f t="shared" ref="N67:N69" si="75">SUM(K67,M67)</f>
        <v>0</v>
      </c>
      <c r="O67" s="37"/>
      <c r="P67" s="161">
        <f>'Plan RDG'!J67</f>
        <v>0</v>
      </c>
      <c r="Q67" s="161">
        <f>'Plan RDG'!K67</f>
        <v>0</v>
      </c>
      <c r="R67" s="36">
        <f t="shared" ref="R67:R70" si="76">SUM(P67,Q67)</f>
        <v>0</v>
      </c>
      <c r="S67" s="36"/>
      <c r="T67" s="36">
        <f t="shared" ref="T67:T70" si="77">SUM(N67,R67)</f>
        <v>0</v>
      </c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ht="12.75" customHeight="1" x14ac:dyDescent="0.3">
      <c r="A68" s="262" t="s">
        <v>166</v>
      </c>
      <c r="B68" s="164">
        <f>'Plan RDG'!B68</f>
        <v>0</v>
      </c>
      <c r="C68" s="161"/>
      <c r="D68" s="164">
        <f>'Plan RDG'!D68</f>
        <v>0</v>
      </c>
      <c r="E68" s="161"/>
      <c r="F68" s="164">
        <f>'Plan RDG'!E68</f>
        <v>0</v>
      </c>
      <c r="G68" s="161"/>
      <c r="H68" s="35">
        <f t="shared" si="72"/>
        <v>0</v>
      </c>
      <c r="I68" s="161">
        <f>'Plan RDG'!F68</f>
        <v>0</v>
      </c>
      <c r="J68" s="161"/>
      <c r="K68" s="318">
        <f t="shared" si="73"/>
        <v>0</v>
      </c>
      <c r="L68" s="35">
        <f t="shared" si="74"/>
        <v>0</v>
      </c>
      <c r="M68" s="161">
        <f>'Plan RDG'!G68</f>
        <v>0</v>
      </c>
      <c r="N68" s="36">
        <f t="shared" si="75"/>
        <v>0</v>
      </c>
      <c r="O68" s="37"/>
      <c r="P68" s="161">
        <f>'Plan RDG'!J68</f>
        <v>0</v>
      </c>
      <c r="Q68" s="161">
        <f>'Plan RDG'!K68</f>
        <v>0</v>
      </c>
      <c r="R68" s="36">
        <f t="shared" si="76"/>
        <v>0</v>
      </c>
      <c r="S68" s="36"/>
      <c r="T68" s="36">
        <f t="shared" si="77"/>
        <v>0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2.75" customHeight="1" x14ac:dyDescent="0.3">
      <c r="A69" s="262" t="s">
        <v>167</v>
      </c>
      <c r="B69" s="164">
        <f>'Plan RDG'!B69</f>
        <v>0</v>
      </c>
      <c r="C69" s="161"/>
      <c r="D69" s="164">
        <f>'Plan RDG'!D69</f>
        <v>0</v>
      </c>
      <c r="E69" s="161"/>
      <c r="F69" s="164">
        <f>'Plan RDG'!E69</f>
        <v>0</v>
      </c>
      <c r="G69" s="161"/>
      <c r="H69" s="35">
        <f t="shared" si="72"/>
        <v>0</v>
      </c>
      <c r="I69" s="161">
        <f>'Plan RDG'!F69</f>
        <v>0</v>
      </c>
      <c r="J69" s="161"/>
      <c r="K69" s="318">
        <f t="shared" si="73"/>
        <v>0</v>
      </c>
      <c r="L69" s="35">
        <f t="shared" si="74"/>
        <v>0</v>
      </c>
      <c r="M69" s="161">
        <f>'Plan RDG'!G69</f>
        <v>0</v>
      </c>
      <c r="N69" s="36">
        <f t="shared" si="75"/>
        <v>0</v>
      </c>
      <c r="O69" s="37"/>
      <c r="P69" s="161">
        <f>'Plan RDG'!J69</f>
        <v>0</v>
      </c>
      <c r="Q69" s="161">
        <f>'Plan RDG'!K69</f>
        <v>0</v>
      </c>
      <c r="R69" s="36">
        <f t="shared" si="76"/>
        <v>0</v>
      </c>
      <c r="S69" s="36"/>
      <c r="T69" s="36">
        <f t="shared" si="77"/>
        <v>0</v>
      </c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ht="12.75" customHeight="1" x14ac:dyDescent="0.3">
      <c r="A70" s="52" t="s">
        <v>168</v>
      </c>
      <c r="B70" s="101">
        <f>SUM(B67:B69)</f>
        <v>0</v>
      </c>
      <c r="C70" s="161"/>
      <c r="D70" s="101">
        <f t="shared" ref="D70:N70" si="78">SUM(D67:D69)</f>
        <v>0</v>
      </c>
      <c r="E70" s="53">
        <f t="shared" si="78"/>
        <v>0</v>
      </c>
      <c r="F70" s="101">
        <f t="shared" si="78"/>
        <v>0</v>
      </c>
      <c r="G70" s="53">
        <f t="shared" si="78"/>
        <v>0</v>
      </c>
      <c r="H70" s="53">
        <f t="shared" si="78"/>
        <v>0</v>
      </c>
      <c r="I70" s="53">
        <f t="shared" si="78"/>
        <v>0</v>
      </c>
      <c r="J70" s="53">
        <f t="shared" si="78"/>
        <v>0</v>
      </c>
      <c r="K70" s="53">
        <f t="shared" si="78"/>
        <v>0</v>
      </c>
      <c r="L70" s="53">
        <f t="shared" si="78"/>
        <v>0</v>
      </c>
      <c r="M70" s="53">
        <f t="shared" si="78"/>
        <v>0</v>
      </c>
      <c r="N70" s="53">
        <f t="shared" si="78"/>
        <v>0</v>
      </c>
      <c r="O70" s="37"/>
      <c r="P70" s="53">
        <f t="shared" ref="P70:Q70" si="79">SUM(P67:P69)</f>
        <v>0</v>
      </c>
      <c r="Q70" s="53">
        <f t="shared" si="79"/>
        <v>0</v>
      </c>
      <c r="R70" s="53">
        <f t="shared" si="76"/>
        <v>0</v>
      </c>
      <c r="S70" s="37"/>
      <c r="T70" s="53">
        <f t="shared" si="77"/>
        <v>0</v>
      </c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2.75" customHeight="1" x14ac:dyDescent="0.3">
      <c r="A71" s="263"/>
      <c r="B71" s="164"/>
      <c r="C71" s="161"/>
      <c r="D71" s="164"/>
      <c r="E71" s="161"/>
      <c r="F71" s="164"/>
      <c r="G71" s="161"/>
      <c r="H71" s="161"/>
      <c r="I71" s="161"/>
      <c r="J71" s="161"/>
      <c r="K71" s="161"/>
      <c r="L71" s="161"/>
      <c r="M71" s="161"/>
      <c r="N71" s="261"/>
      <c r="O71" s="37"/>
      <c r="P71" s="161"/>
      <c r="Q71" s="161"/>
      <c r="R71" s="161"/>
      <c r="S71" s="37"/>
      <c r="T71" s="161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2.75" customHeight="1" x14ac:dyDescent="0.3">
      <c r="A72" s="262" t="s">
        <v>167</v>
      </c>
      <c r="B72" s="164">
        <f>'Plan RDG'!B72</f>
        <v>0</v>
      </c>
      <c r="C72" s="161"/>
      <c r="D72" s="164">
        <f>'Plan RDG'!D72</f>
        <v>0</v>
      </c>
      <c r="E72" s="161"/>
      <c r="F72" s="164">
        <f>'Plan RDG'!E72</f>
        <v>0</v>
      </c>
      <c r="G72" s="161"/>
      <c r="H72" s="35">
        <f>+E72+G72</f>
        <v>0</v>
      </c>
      <c r="I72" s="161">
        <f>'Plan RDG'!F72</f>
        <v>0</v>
      </c>
      <c r="J72" s="161"/>
      <c r="K72" s="318">
        <f>+D72+F72+I72</f>
        <v>0</v>
      </c>
      <c r="L72" s="35">
        <f>+H72+J72</f>
        <v>0</v>
      </c>
      <c r="M72" s="161">
        <f>'Plan RDG'!G72</f>
        <v>0</v>
      </c>
      <c r="N72" s="36">
        <f>SUM(K72,M72)</f>
        <v>0</v>
      </c>
      <c r="O72" s="37"/>
      <c r="P72" s="161">
        <f>'Plan RDG'!J72</f>
        <v>0</v>
      </c>
      <c r="Q72" s="161">
        <f>'Plan RDG'!K72</f>
        <v>0</v>
      </c>
      <c r="R72" s="36">
        <f>SUM(P72,Q72)</f>
        <v>0</v>
      </c>
      <c r="S72" s="36"/>
      <c r="T72" s="36">
        <f t="shared" ref="T72:T73" si="80">SUM(N72,R72)</f>
        <v>0</v>
      </c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2.75" customHeight="1" x14ac:dyDescent="0.3">
      <c r="A73" s="55" t="s">
        <v>169</v>
      </c>
      <c r="B73" s="102">
        <f>SUM(B60,B65,B70,B72)</f>
        <v>0</v>
      </c>
      <c r="C73" s="57"/>
      <c r="D73" s="102">
        <f t="shared" ref="D73:N73" si="81">SUM(D60,D65,D70,D72)</f>
        <v>0</v>
      </c>
      <c r="E73" s="56">
        <f t="shared" si="81"/>
        <v>0</v>
      </c>
      <c r="F73" s="102">
        <f t="shared" si="81"/>
        <v>0</v>
      </c>
      <c r="G73" s="56">
        <f t="shared" si="81"/>
        <v>0</v>
      </c>
      <c r="H73" s="56">
        <f t="shared" si="81"/>
        <v>0</v>
      </c>
      <c r="I73" s="56">
        <f t="shared" si="81"/>
        <v>0</v>
      </c>
      <c r="J73" s="56">
        <f t="shared" si="81"/>
        <v>0</v>
      </c>
      <c r="K73" s="56">
        <f t="shared" si="81"/>
        <v>0</v>
      </c>
      <c r="L73" s="56">
        <f t="shared" si="81"/>
        <v>0</v>
      </c>
      <c r="M73" s="56">
        <f t="shared" si="81"/>
        <v>0</v>
      </c>
      <c r="N73" s="56">
        <f t="shared" si="81"/>
        <v>0</v>
      </c>
      <c r="O73" s="56"/>
      <c r="P73" s="56">
        <f t="shared" ref="P73:R73" si="82">SUM(P60,P65,P70,P72)</f>
        <v>0</v>
      </c>
      <c r="Q73" s="56">
        <f t="shared" si="82"/>
        <v>0</v>
      </c>
      <c r="R73" s="56">
        <f t="shared" si="82"/>
        <v>0</v>
      </c>
      <c r="S73" s="57"/>
      <c r="T73" s="56">
        <f t="shared" si="80"/>
        <v>0</v>
      </c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2.75" customHeight="1" x14ac:dyDescent="0.3">
      <c r="A74" s="264"/>
      <c r="B74" s="164"/>
      <c r="C74" s="161"/>
      <c r="D74" s="164"/>
      <c r="E74" s="161"/>
      <c r="F74" s="164"/>
      <c r="G74" s="161"/>
      <c r="H74" s="161"/>
      <c r="I74" s="161"/>
      <c r="J74" s="161"/>
      <c r="K74" s="161"/>
      <c r="L74" s="161"/>
      <c r="M74" s="161"/>
      <c r="N74" s="261"/>
      <c r="O74" s="37"/>
      <c r="P74" s="161"/>
      <c r="Q74" s="161"/>
      <c r="R74" s="161"/>
      <c r="S74" s="37"/>
      <c r="T74" s="161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2.75" customHeight="1" x14ac:dyDescent="0.3">
      <c r="A75" s="265" t="s">
        <v>170</v>
      </c>
      <c r="B75" s="164">
        <f>'Plan RDG'!B75</f>
        <v>0</v>
      </c>
      <c r="C75" s="161"/>
      <c r="D75" s="164">
        <f>'Plan RDG'!D75</f>
        <v>0</v>
      </c>
      <c r="E75" s="161"/>
      <c r="F75" s="164">
        <f>'Plan RDG'!E75</f>
        <v>0</v>
      </c>
      <c r="G75" s="161"/>
      <c r="H75" s="35">
        <f t="shared" ref="H75:H78" si="83">+E75+G75</f>
        <v>0</v>
      </c>
      <c r="I75" s="161">
        <f>'Plan RDG'!F75</f>
        <v>0</v>
      </c>
      <c r="J75" s="161"/>
      <c r="K75" s="318">
        <f t="shared" ref="K75:K78" si="84">+D75+F75+I75</f>
        <v>0</v>
      </c>
      <c r="L75" s="35">
        <f t="shared" ref="L75:L78" si="85">+H75+J75</f>
        <v>0</v>
      </c>
      <c r="M75" s="161">
        <f>'Plan RDG'!G75</f>
        <v>0</v>
      </c>
      <c r="N75" s="36">
        <f t="shared" ref="N75:N78" si="86">SUM(K75,M75)</f>
        <v>0</v>
      </c>
      <c r="O75" s="37"/>
      <c r="P75" s="161">
        <f>'Plan RDG'!J75</f>
        <v>0</v>
      </c>
      <c r="Q75" s="161">
        <f>'Plan RDG'!K75</f>
        <v>0</v>
      </c>
      <c r="R75" s="36">
        <f t="shared" ref="R75:R79" si="87">SUM(P75,Q75)</f>
        <v>0</v>
      </c>
      <c r="S75" s="36"/>
      <c r="T75" s="36">
        <f t="shared" ref="T75:T79" si="88">SUM(N75,R75)</f>
        <v>0</v>
      </c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2.75" customHeight="1" x14ac:dyDescent="0.3">
      <c r="A76" s="265" t="s">
        <v>171</v>
      </c>
      <c r="B76" s="164">
        <f>'Plan RDG'!B76</f>
        <v>0</v>
      </c>
      <c r="C76" s="161"/>
      <c r="D76" s="164">
        <f>'Plan RDG'!D76</f>
        <v>0</v>
      </c>
      <c r="E76" s="161"/>
      <c r="F76" s="164">
        <f>'Plan RDG'!E76</f>
        <v>0</v>
      </c>
      <c r="G76" s="161"/>
      <c r="H76" s="35">
        <f t="shared" si="83"/>
        <v>0</v>
      </c>
      <c r="I76" s="161">
        <f>'Plan RDG'!F76</f>
        <v>0</v>
      </c>
      <c r="J76" s="161"/>
      <c r="K76" s="318">
        <f t="shared" si="84"/>
        <v>0</v>
      </c>
      <c r="L76" s="35">
        <f t="shared" si="85"/>
        <v>0</v>
      </c>
      <c r="M76" s="161">
        <f>'Plan RDG'!G76</f>
        <v>0</v>
      </c>
      <c r="N76" s="36">
        <f t="shared" si="86"/>
        <v>0</v>
      </c>
      <c r="O76" s="37"/>
      <c r="P76" s="161">
        <f>'Plan RDG'!J76</f>
        <v>0</v>
      </c>
      <c r="Q76" s="161">
        <f>'Plan RDG'!K76</f>
        <v>0</v>
      </c>
      <c r="R76" s="36">
        <f t="shared" si="87"/>
        <v>0</v>
      </c>
      <c r="S76" s="36"/>
      <c r="T76" s="36">
        <f t="shared" si="88"/>
        <v>0</v>
      </c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2.75" customHeight="1" x14ac:dyDescent="0.3">
      <c r="A77" s="265" t="s">
        <v>172</v>
      </c>
      <c r="B77" s="164">
        <f>'Plan RDG'!B77</f>
        <v>0</v>
      </c>
      <c r="C77" s="161"/>
      <c r="D77" s="164">
        <f>'Plan RDG'!D77</f>
        <v>0</v>
      </c>
      <c r="E77" s="161"/>
      <c r="F77" s="164">
        <f>'Plan RDG'!E77</f>
        <v>0</v>
      </c>
      <c r="G77" s="161"/>
      <c r="H77" s="35">
        <f t="shared" si="83"/>
        <v>0</v>
      </c>
      <c r="I77" s="161">
        <f>'Plan RDG'!F77</f>
        <v>0</v>
      </c>
      <c r="J77" s="161"/>
      <c r="K77" s="318">
        <f t="shared" si="84"/>
        <v>0</v>
      </c>
      <c r="L77" s="35">
        <f t="shared" si="85"/>
        <v>0</v>
      </c>
      <c r="M77" s="161">
        <f>'Plan RDG'!G77</f>
        <v>0</v>
      </c>
      <c r="N77" s="36">
        <f t="shared" si="86"/>
        <v>0</v>
      </c>
      <c r="O77" s="37"/>
      <c r="P77" s="161">
        <f>'Plan RDG'!J77</f>
        <v>0</v>
      </c>
      <c r="Q77" s="161">
        <f>'Plan RDG'!K77</f>
        <v>0</v>
      </c>
      <c r="R77" s="36">
        <f t="shared" si="87"/>
        <v>0</v>
      </c>
      <c r="S77" s="36"/>
      <c r="T77" s="36">
        <f t="shared" si="88"/>
        <v>0</v>
      </c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2.75" customHeight="1" x14ac:dyDescent="0.3">
      <c r="A78" s="265" t="s">
        <v>173</v>
      </c>
      <c r="B78" s="164">
        <f>'Plan RDG'!B78</f>
        <v>0</v>
      </c>
      <c r="C78" s="161"/>
      <c r="D78" s="164">
        <f>'Plan RDG'!D78</f>
        <v>0</v>
      </c>
      <c r="E78" s="161"/>
      <c r="F78" s="164">
        <f>'Plan RDG'!E78</f>
        <v>0</v>
      </c>
      <c r="G78" s="161"/>
      <c r="H78" s="35">
        <f t="shared" si="83"/>
        <v>0</v>
      </c>
      <c r="I78" s="161">
        <f>'Plan RDG'!F78</f>
        <v>0</v>
      </c>
      <c r="J78" s="161"/>
      <c r="K78" s="318">
        <f t="shared" si="84"/>
        <v>0</v>
      </c>
      <c r="L78" s="35">
        <f t="shared" si="85"/>
        <v>0</v>
      </c>
      <c r="M78" s="161">
        <f>'Plan RDG'!G78</f>
        <v>0</v>
      </c>
      <c r="N78" s="36">
        <f t="shared" si="86"/>
        <v>0</v>
      </c>
      <c r="O78" s="37"/>
      <c r="P78" s="161">
        <f>'Plan RDG'!J78</f>
        <v>0</v>
      </c>
      <c r="Q78" s="161">
        <f>'Plan RDG'!K78</f>
        <v>0</v>
      </c>
      <c r="R78" s="36">
        <f t="shared" si="87"/>
        <v>0</v>
      </c>
      <c r="S78" s="36"/>
      <c r="T78" s="36">
        <f t="shared" si="88"/>
        <v>0</v>
      </c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2.75" customHeight="1" x14ac:dyDescent="0.3">
      <c r="A79" s="58" t="s">
        <v>174</v>
      </c>
      <c r="B79" s="103">
        <f>SUM(B75:B78)</f>
        <v>0</v>
      </c>
      <c r="C79" s="60"/>
      <c r="D79" s="103">
        <f t="shared" ref="D79:N79" si="89">SUM(D75:D78)</f>
        <v>0</v>
      </c>
      <c r="E79" s="59">
        <f t="shared" si="89"/>
        <v>0</v>
      </c>
      <c r="F79" s="103">
        <f t="shared" si="89"/>
        <v>0</v>
      </c>
      <c r="G79" s="59">
        <f t="shared" si="89"/>
        <v>0</v>
      </c>
      <c r="H79" s="59">
        <f t="shared" si="89"/>
        <v>0</v>
      </c>
      <c r="I79" s="59">
        <f t="shared" si="89"/>
        <v>0</v>
      </c>
      <c r="J79" s="59">
        <f t="shared" si="89"/>
        <v>0</v>
      </c>
      <c r="K79" s="59">
        <f t="shared" si="89"/>
        <v>0</v>
      </c>
      <c r="L79" s="59">
        <f t="shared" si="89"/>
        <v>0</v>
      </c>
      <c r="M79" s="59">
        <f t="shared" si="89"/>
        <v>0</v>
      </c>
      <c r="N79" s="59">
        <f t="shared" si="89"/>
        <v>0</v>
      </c>
      <c r="O79" s="61"/>
      <c r="P79" s="59">
        <f t="shared" ref="P79:Q79" si="90">SUM(P75:P78)</f>
        <v>0</v>
      </c>
      <c r="Q79" s="59">
        <f t="shared" si="90"/>
        <v>0</v>
      </c>
      <c r="R79" s="59">
        <f t="shared" si="87"/>
        <v>0</v>
      </c>
      <c r="S79" s="60"/>
      <c r="T79" s="59">
        <f t="shared" si="88"/>
        <v>0</v>
      </c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2.75" customHeight="1" x14ac:dyDescent="0.3">
      <c r="A80" s="263"/>
      <c r="B80" s="212"/>
      <c r="C80" s="161"/>
      <c r="D80" s="212"/>
      <c r="E80" s="163"/>
      <c r="F80" s="212"/>
      <c r="G80" s="163"/>
      <c r="H80" s="163"/>
      <c r="I80" s="163"/>
      <c r="J80" s="163"/>
      <c r="K80" s="163"/>
      <c r="L80" s="163"/>
      <c r="M80" s="163"/>
      <c r="N80" s="266"/>
      <c r="O80" s="37"/>
      <c r="P80" s="163"/>
      <c r="Q80" s="163"/>
      <c r="R80" s="161"/>
      <c r="S80" s="37"/>
      <c r="T80" s="26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2.75" customHeight="1" x14ac:dyDescent="0.3">
      <c r="A81" s="268" t="s">
        <v>175</v>
      </c>
      <c r="B81" s="325">
        <f>'Plan RDG'!B81</f>
        <v>0</v>
      </c>
      <c r="C81" s="161"/>
      <c r="D81" s="325">
        <f>'Plan RDG'!D81</f>
        <v>0</v>
      </c>
      <c r="E81" s="163"/>
      <c r="F81" s="164">
        <f>'Plan RDG'!E81</f>
        <v>0</v>
      </c>
      <c r="G81" s="163"/>
      <c r="H81" s="35">
        <f t="shared" ref="H81:H88" si="91">+E81+G81</f>
        <v>0</v>
      </c>
      <c r="I81" s="161">
        <f>'Plan RDG'!F81</f>
        <v>0</v>
      </c>
      <c r="J81" s="163"/>
      <c r="K81" s="318">
        <f t="shared" ref="K81:K88" si="92">+D81+F81+I81</f>
        <v>0</v>
      </c>
      <c r="L81" s="35">
        <f t="shared" ref="L81:L88" si="93">+H81+J81</f>
        <v>0</v>
      </c>
      <c r="M81" s="161">
        <f>'Plan RDG'!G81</f>
        <v>0</v>
      </c>
      <c r="N81" s="36">
        <f t="shared" ref="N81:N88" si="94">SUM(K81,M81)</f>
        <v>0</v>
      </c>
      <c r="O81" s="37"/>
      <c r="P81" s="161">
        <f>'Plan RDG'!J81</f>
        <v>0</v>
      </c>
      <c r="Q81" s="161">
        <f>'Plan RDG'!K81</f>
        <v>0</v>
      </c>
      <c r="R81" s="36">
        <f t="shared" ref="R81:R89" si="95">SUM(P81,Q81)</f>
        <v>0</v>
      </c>
      <c r="S81" s="36"/>
      <c r="T81" s="36">
        <f t="shared" ref="T81:T88" si="96">SUM(N81,R81)</f>
        <v>0</v>
      </c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2.75" customHeight="1" x14ac:dyDescent="0.3">
      <c r="A82" s="262" t="s">
        <v>176</v>
      </c>
      <c r="B82" s="325">
        <f>'Plan RDG'!B82</f>
        <v>0</v>
      </c>
      <c r="C82" s="161"/>
      <c r="D82" s="325">
        <f>'Plan RDG'!D82</f>
        <v>0</v>
      </c>
      <c r="E82" s="163"/>
      <c r="F82" s="164">
        <f>'Plan RDG'!E82</f>
        <v>0</v>
      </c>
      <c r="G82" s="163"/>
      <c r="H82" s="35">
        <f t="shared" si="91"/>
        <v>0</v>
      </c>
      <c r="I82" s="161">
        <f>'Plan RDG'!F82</f>
        <v>0</v>
      </c>
      <c r="J82" s="163"/>
      <c r="K82" s="318">
        <f t="shared" si="92"/>
        <v>0</v>
      </c>
      <c r="L82" s="35">
        <f t="shared" si="93"/>
        <v>0</v>
      </c>
      <c r="M82" s="161">
        <f>'Plan RDG'!G82</f>
        <v>0</v>
      </c>
      <c r="N82" s="36">
        <f t="shared" si="94"/>
        <v>0</v>
      </c>
      <c r="O82" s="37"/>
      <c r="P82" s="161">
        <f>'Plan RDG'!J82</f>
        <v>0</v>
      </c>
      <c r="Q82" s="161">
        <f>'Plan RDG'!K82</f>
        <v>0</v>
      </c>
      <c r="R82" s="36">
        <f t="shared" si="95"/>
        <v>0</v>
      </c>
      <c r="S82" s="36"/>
      <c r="T82" s="36">
        <f t="shared" si="96"/>
        <v>0</v>
      </c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2.75" customHeight="1" x14ac:dyDescent="0.3">
      <c r="A83" s="262" t="s">
        <v>177</v>
      </c>
      <c r="B83" s="325">
        <f>'Plan RDG'!B83</f>
        <v>0</v>
      </c>
      <c r="C83" s="161"/>
      <c r="D83" s="325">
        <f>'Plan RDG'!D83</f>
        <v>0</v>
      </c>
      <c r="E83" s="163"/>
      <c r="F83" s="164">
        <f>'Plan RDG'!E83</f>
        <v>0</v>
      </c>
      <c r="G83" s="163"/>
      <c r="H83" s="35">
        <f t="shared" si="91"/>
        <v>0</v>
      </c>
      <c r="I83" s="161">
        <f>'Plan RDG'!F83</f>
        <v>0</v>
      </c>
      <c r="J83" s="163"/>
      <c r="K83" s="318">
        <f t="shared" si="92"/>
        <v>0</v>
      </c>
      <c r="L83" s="35">
        <f t="shared" si="93"/>
        <v>0</v>
      </c>
      <c r="M83" s="161">
        <f>'Plan RDG'!G83</f>
        <v>0</v>
      </c>
      <c r="N83" s="36">
        <f t="shared" si="94"/>
        <v>0</v>
      </c>
      <c r="O83" s="37"/>
      <c r="P83" s="161">
        <f>'Plan RDG'!J83</f>
        <v>0</v>
      </c>
      <c r="Q83" s="161">
        <f>'Plan RDG'!K83</f>
        <v>0</v>
      </c>
      <c r="R83" s="36">
        <f t="shared" si="95"/>
        <v>0</v>
      </c>
      <c r="S83" s="36"/>
      <c r="T83" s="36">
        <f t="shared" si="96"/>
        <v>0</v>
      </c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2.75" customHeight="1" x14ac:dyDescent="0.3">
      <c r="A84" s="262" t="s">
        <v>178</v>
      </c>
      <c r="B84" s="325">
        <f>'Plan RDG'!B84</f>
        <v>0</v>
      </c>
      <c r="C84" s="161"/>
      <c r="D84" s="325">
        <f>'Plan RDG'!D84</f>
        <v>0</v>
      </c>
      <c r="E84" s="163"/>
      <c r="F84" s="164">
        <f>'Plan RDG'!E84</f>
        <v>0</v>
      </c>
      <c r="G84" s="163"/>
      <c r="H84" s="35">
        <f t="shared" si="91"/>
        <v>0</v>
      </c>
      <c r="I84" s="161">
        <f>'Plan RDG'!F84</f>
        <v>0</v>
      </c>
      <c r="J84" s="163"/>
      <c r="K84" s="318">
        <f t="shared" si="92"/>
        <v>0</v>
      </c>
      <c r="L84" s="35">
        <f t="shared" si="93"/>
        <v>0</v>
      </c>
      <c r="M84" s="161">
        <f>'Plan RDG'!G84</f>
        <v>0</v>
      </c>
      <c r="N84" s="36">
        <f t="shared" si="94"/>
        <v>0</v>
      </c>
      <c r="O84" s="37"/>
      <c r="P84" s="161">
        <f>'Plan RDG'!J84</f>
        <v>0</v>
      </c>
      <c r="Q84" s="161">
        <f>'Plan RDG'!K84</f>
        <v>0</v>
      </c>
      <c r="R84" s="36">
        <f t="shared" si="95"/>
        <v>0</v>
      </c>
      <c r="S84" s="36"/>
      <c r="T84" s="36">
        <f t="shared" si="96"/>
        <v>0</v>
      </c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2.75" customHeight="1" x14ac:dyDescent="0.3">
      <c r="A85" s="262" t="s">
        <v>179</v>
      </c>
      <c r="B85" s="325">
        <f>'Plan RDG'!B85</f>
        <v>0</v>
      </c>
      <c r="C85" s="161"/>
      <c r="D85" s="325">
        <f>'Plan RDG'!D85</f>
        <v>0</v>
      </c>
      <c r="E85" s="163"/>
      <c r="F85" s="164">
        <f>'Plan RDG'!E85</f>
        <v>0</v>
      </c>
      <c r="G85" s="163"/>
      <c r="H85" s="35">
        <f t="shared" si="91"/>
        <v>0</v>
      </c>
      <c r="I85" s="161">
        <f>'Plan RDG'!F85</f>
        <v>0</v>
      </c>
      <c r="J85" s="163"/>
      <c r="K85" s="318">
        <f t="shared" si="92"/>
        <v>0</v>
      </c>
      <c r="L85" s="35">
        <f t="shared" si="93"/>
        <v>0</v>
      </c>
      <c r="M85" s="161">
        <f>'Plan RDG'!G85</f>
        <v>0</v>
      </c>
      <c r="N85" s="36">
        <f t="shared" si="94"/>
        <v>0</v>
      </c>
      <c r="O85" s="37"/>
      <c r="P85" s="161">
        <f>'Plan RDG'!J85</f>
        <v>0</v>
      </c>
      <c r="Q85" s="161">
        <f>'Plan RDG'!K85</f>
        <v>0</v>
      </c>
      <c r="R85" s="36">
        <f t="shared" si="95"/>
        <v>0</v>
      </c>
      <c r="S85" s="36"/>
      <c r="T85" s="36">
        <f t="shared" si="96"/>
        <v>0</v>
      </c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2.75" customHeight="1" x14ac:dyDescent="0.3">
      <c r="A86" s="262" t="s">
        <v>180</v>
      </c>
      <c r="B86" s="325">
        <f>'Plan RDG'!B86</f>
        <v>0</v>
      </c>
      <c r="C86" s="161"/>
      <c r="D86" s="325">
        <f>'Plan RDG'!D86</f>
        <v>0</v>
      </c>
      <c r="E86" s="163"/>
      <c r="F86" s="164">
        <f>'Plan RDG'!E86</f>
        <v>0</v>
      </c>
      <c r="G86" s="163"/>
      <c r="H86" s="35">
        <f t="shared" si="91"/>
        <v>0</v>
      </c>
      <c r="I86" s="161">
        <f>'Plan RDG'!F86</f>
        <v>0</v>
      </c>
      <c r="J86" s="163"/>
      <c r="K86" s="318">
        <f t="shared" si="92"/>
        <v>0</v>
      </c>
      <c r="L86" s="35">
        <f t="shared" si="93"/>
        <v>0</v>
      </c>
      <c r="M86" s="161">
        <f>'Plan RDG'!G86</f>
        <v>0</v>
      </c>
      <c r="N86" s="36">
        <f t="shared" si="94"/>
        <v>0</v>
      </c>
      <c r="O86" s="37"/>
      <c r="P86" s="161">
        <f>'Plan RDG'!J86</f>
        <v>0</v>
      </c>
      <c r="Q86" s="161">
        <f>'Plan RDG'!K86</f>
        <v>0</v>
      </c>
      <c r="R86" s="36">
        <f t="shared" si="95"/>
        <v>0</v>
      </c>
      <c r="S86" s="36"/>
      <c r="T86" s="36">
        <f t="shared" si="96"/>
        <v>0</v>
      </c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2.75" customHeight="1" x14ac:dyDescent="0.3">
      <c r="A87" s="262" t="s">
        <v>181</v>
      </c>
      <c r="B87" s="325">
        <f>'Plan RDG'!B87</f>
        <v>0</v>
      </c>
      <c r="C87" s="161"/>
      <c r="D87" s="325">
        <f>'Plan RDG'!D87</f>
        <v>0</v>
      </c>
      <c r="E87" s="163"/>
      <c r="F87" s="164">
        <f>'Plan RDG'!E87</f>
        <v>0</v>
      </c>
      <c r="G87" s="163"/>
      <c r="H87" s="35">
        <f t="shared" si="91"/>
        <v>0</v>
      </c>
      <c r="I87" s="161">
        <f>'Plan RDG'!F87</f>
        <v>0</v>
      </c>
      <c r="J87" s="163"/>
      <c r="K87" s="318">
        <f t="shared" si="92"/>
        <v>0</v>
      </c>
      <c r="L87" s="35">
        <f t="shared" si="93"/>
        <v>0</v>
      </c>
      <c r="M87" s="161">
        <f>'Plan RDG'!G87</f>
        <v>0</v>
      </c>
      <c r="N87" s="36">
        <f t="shared" si="94"/>
        <v>0</v>
      </c>
      <c r="O87" s="37"/>
      <c r="P87" s="161">
        <f>'Plan RDG'!J87</f>
        <v>0</v>
      </c>
      <c r="Q87" s="161">
        <f>'Plan RDG'!K87</f>
        <v>0</v>
      </c>
      <c r="R87" s="36">
        <f t="shared" si="95"/>
        <v>0</v>
      </c>
      <c r="S87" s="36"/>
      <c r="T87" s="36">
        <f t="shared" si="96"/>
        <v>0</v>
      </c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2.75" customHeight="1" x14ac:dyDescent="0.3">
      <c r="A88" s="262" t="s">
        <v>182</v>
      </c>
      <c r="B88" s="325">
        <f>'Plan RDG'!B88</f>
        <v>0</v>
      </c>
      <c r="C88" s="161"/>
      <c r="D88" s="325">
        <f>'Plan RDG'!D88</f>
        <v>0</v>
      </c>
      <c r="E88" s="161"/>
      <c r="F88" s="164">
        <f>'Plan RDG'!E88</f>
        <v>0</v>
      </c>
      <c r="G88" s="161"/>
      <c r="H88" s="35">
        <f t="shared" si="91"/>
        <v>0</v>
      </c>
      <c r="I88" s="161">
        <f>'Plan RDG'!F88</f>
        <v>0</v>
      </c>
      <c r="J88" s="161"/>
      <c r="K88" s="318">
        <f t="shared" si="92"/>
        <v>0</v>
      </c>
      <c r="L88" s="35">
        <f t="shared" si="93"/>
        <v>0</v>
      </c>
      <c r="M88" s="161">
        <f>'Plan RDG'!G88</f>
        <v>0</v>
      </c>
      <c r="N88" s="36">
        <f t="shared" si="94"/>
        <v>0</v>
      </c>
      <c r="O88" s="37"/>
      <c r="P88" s="161">
        <f>'Plan RDG'!J88</f>
        <v>0</v>
      </c>
      <c r="Q88" s="161">
        <f>'Plan RDG'!K88</f>
        <v>0</v>
      </c>
      <c r="R88" s="36">
        <f t="shared" si="95"/>
        <v>0</v>
      </c>
      <c r="S88" s="36"/>
      <c r="T88" s="36">
        <f t="shared" si="96"/>
        <v>0</v>
      </c>
      <c r="U88" s="62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2.75" customHeight="1" x14ac:dyDescent="0.3">
      <c r="A89" s="55" t="s">
        <v>183</v>
      </c>
      <c r="B89" s="103">
        <f>SUM(B81:B88)</f>
        <v>0</v>
      </c>
      <c r="C89" s="161"/>
      <c r="D89" s="103">
        <f t="shared" ref="D89:N89" si="97">SUM(D81:D88)</f>
        <v>0</v>
      </c>
      <c r="E89" s="59">
        <f t="shared" si="97"/>
        <v>0</v>
      </c>
      <c r="F89" s="103">
        <f t="shared" si="97"/>
        <v>0</v>
      </c>
      <c r="G89" s="59">
        <f t="shared" si="97"/>
        <v>0</v>
      </c>
      <c r="H89" s="59">
        <f t="shared" si="97"/>
        <v>0</v>
      </c>
      <c r="I89" s="59">
        <f t="shared" si="97"/>
        <v>0</v>
      </c>
      <c r="J89" s="59">
        <f t="shared" si="97"/>
        <v>0</v>
      </c>
      <c r="K89" s="59">
        <f t="shared" si="97"/>
        <v>0</v>
      </c>
      <c r="L89" s="59">
        <f t="shared" si="97"/>
        <v>0</v>
      </c>
      <c r="M89" s="59">
        <f t="shared" si="97"/>
        <v>0</v>
      </c>
      <c r="N89" s="59">
        <f t="shared" si="97"/>
        <v>0</v>
      </c>
      <c r="O89" s="37"/>
      <c r="P89" s="59">
        <f t="shared" ref="P89:Q89" si="98">SUM(P81:P88)</f>
        <v>0</v>
      </c>
      <c r="Q89" s="59">
        <f t="shared" si="98"/>
        <v>0</v>
      </c>
      <c r="R89" s="63">
        <f t="shared" si="95"/>
        <v>0</v>
      </c>
      <c r="S89" s="60"/>
      <c r="T89" s="63">
        <f>SUM(N89:R89)</f>
        <v>0</v>
      </c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2.75" customHeight="1" x14ac:dyDescent="0.3">
      <c r="A90" s="263"/>
      <c r="B90" s="212"/>
      <c r="C90" s="161"/>
      <c r="D90" s="212"/>
      <c r="E90" s="163"/>
      <c r="F90" s="212"/>
      <c r="G90" s="163"/>
      <c r="H90" s="163"/>
      <c r="I90" s="163"/>
      <c r="J90" s="163"/>
      <c r="K90" s="163"/>
      <c r="L90" s="163"/>
      <c r="M90" s="163"/>
      <c r="N90" s="266"/>
      <c r="O90" s="37"/>
      <c r="P90" s="163"/>
      <c r="Q90" s="163"/>
      <c r="R90" s="269"/>
      <c r="S90" s="37"/>
      <c r="T90" s="26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2.75" customHeight="1" x14ac:dyDescent="0.3">
      <c r="A91" s="64" t="s">
        <v>184</v>
      </c>
      <c r="B91" s="104">
        <f>SUM(B55,B73,B79,B89)</f>
        <v>0</v>
      </c>
      <c r="C91" s="54"/>
      <c r="D91" s="104">
        <f t="shared" ref="D91:N91" si="99">SUM(D55,D73,D79,D89)</f>
        <v>0</v>
      </c>
      <c r="E91" s="65">
        <f t="shared" si="99"/>
        <v>0</v>
      </c>
      <c r="F91" s="104">
        <f t="shared" si="99"/>
        <v>0</v>
      </c>
      <c r="G91" s="65">
        <f t="shared" si="99"/>
        <v>0</v>
      </c>
      <c r="H91" s="65">
        <f t="shared" si="99"/>
        <v>0</v>
      </c>
      <c r="I91" s="65">
        <f t="shared" si="99"/>
        <v>0</v>
      </c>
      <c r="J91" s="65">
        <f t="shared" si="99"/>
        <v>0</v>
      </c>
      <c r="K91" s="65">
        <f t="shared" si="99"/>
        <v>0</v>
      </c>
      <c r="L91" s="65">
        <f t="shared" si="99"/>
        <v>0</v>
      </c>
      <c r="M91" s="65">
        <f t="shared" si="99"/>
        <v>0</v>
      </c>
      <c r="N91" s="65">
        <f t="shared" si="99"/>
        <v>0</v>
      </c>
      <c r="O91" s="54"/>
      <c r="P91" s="65">
        <f t="shared" ref="P91:Q91" si="100">SUM(P55,P73,P79,P89)</f>
        <v>0</v>
      </c>
      <c r="Q91" s="65">
        <f t="shared" si="100"/>
        <v>0</v>
      </c>
      <c r="R91" s="66">
        <f>SUM(P91,Q91)</f>
        <v>0</v>
      </c>
      <c r="S91" s="37"/>
      <c r="T91" s="65">
        <f>SUM(N91:R91)</f>
        <v>0</v>
      </c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2.75" customHeight="1" x14ac:dyDescent="0.3">
      <c r="A92" s="270"/>
      <c r="B92" s="164"/>
      <c r="C92" s="161"/>
      <c r="D92" s="164"/>
      <c r="E92" s="161"/>
      <c r="F92" s="164"/>
      <c r="G92" s="161"/>
      <c r="H92" s="161"/>
      <c r="I92" s="161"/>
      <c r="J92" s="161"/>
      <c r="K92" s="161"/>
      <c r="L92" s="161"/>
      <c r="M92" s="161"/>
      <c r="N92" s="261"/>
      <c r="O92" s="37"/>
      <c r="P92" s="161"/>
      <c r="Q92" s="161"/>
      <c r="R92" s="261"/>
      <c r="S92" s="37"/>
      <c r="T92" s="161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2.75" customHeight="1" x14ac:dyDescent="0.3">
      <c r="A93" s="67" t="s">
        <v>185</v>
      </c>
      <c r="B93" s="105">
        <f>B50+B91</f>
        <v>0</v>
      </c>
      <c r="C93" s="68"/>
      <c r="D93" s="105">
        <f t="shared" ref="D93:N93" si="101">D50+D91</f>
        <v>0</v>
      </c>
      <c r="E93" s="68">
        <f t="shared" si="101"/>
        <v>0</v>
      </c>
      <c r="F93" s="105">
        <f t="shared" si="101"/>
        <v>0</v>
      </c>
      <c r="G93" s="68">
        <f t="shared" si="101"/>
        <v>0</v>
      </c>
      <c r="H93" s="68">
        <f t="shared" si="101"/>
        <v>0</v>
      </c>
      <c r="I93" s="68">
        <f t="shared" si="101"/>
        <v>0</v>
      </c>
      <c r="J93" s="68">
        <f t="shared" si="101"/>
        <v>0</v>
      </c>
      <c r="K93" s="68">
        <f t="shared" si="101"/>
        <v>0</v>
      </c>
      <c r="L93" s="68">
        <f t="shared" si="101"/>
        <v>0</v>
      </c>
      <c r="M93" s="68">
        <f t="shared" si="101"/>
        <v>0</v>
      </c>
      <c r="N93" s="68">
        <f t="shared" si="101"/>
        <v>0</v>
      </c>
      <c r="O93" s="68"/>
      <c r="P93" s="68">
        <f t="shared" ref="P93:Q93" si="102">P50+P91</f>
        <v>0</v>
      </c>
      <c r="Q93" s="68">
        <f t="shared" si="102"/>
        <v>0</v>
      </c>
      <c r="R93" s="68">
        <f>P93+Q93</f>
        <v>0</v>
      </c>
      <c r="S93" s="54"/>
      <c r="T93" s="68">
        <f>T50+T91</f>
        <v>0</v>
      </c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2.75" customHeight="1" x14ac:dyDescent="0.3">
      <c r="A94" s="259"/>
      <c r="B94" s="164"/>
      <c r="C94" s="161"/>
      <c r="D94" s="164"/>
      <c r="E94" s="161"/>
      <c r="F94" s="164"/>
      <c r="G94" s="161"/>
      <c r="H94" s="161"/>
      <c r="I94" s="161"/>
      <c r="J94" s="161"/>
      <c r="K94" s="161"/>
      <c r="L94" s="161"/>
      <c r="M94" s="161"/>
      <c r="N94" s="261"/>
      <c r="O94" s="37"/>
      <c r="P94" s="161"/>
      <c r="Q94" s="161"/>
      <c r="R94" s="261"/>
      <c r="S94" s="37"/>
      <c r="T94" s="161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2.75" customHeight="1" x14ac:dyDescent="0.3">
      <c r="A95" s="259"/>
      <c r="B95" s="164"/>
      <c r="C95" s="161"/>
      <c r="D95" s="164"/>
      <c r="E95" s="161"/>
      <c r="F95" s="164"/>
      <c r="G95" s="161"/>
      <c r="H95" s="161"/>
      <c r="I95" s="161"/>
      <c r="J95" s="161"/>
      <c r="K95" s="161"/>
      <c r="L95" s="161"/>
      <c r="M95" s="161"/>
      <c r="N95" s="261"/>
      <c r="O95" s="37"/>
      <c r="P95" s="161"/>
      <c r="Q95" s="161"/>
      <c r="R95" s="261"/>
      <c r="S95" s="37"/>
      <c r="T95" s="161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2.75" customHeight="1" x14ac:dyDescent="0.3">
      <c r="A96" s="69" t="s">
        <v>186</v>
      </c>
      <c r="B96" s="164"/>
      <c r="C96" s="161"/>
      <c r="D96" s="164"/>
      <c r="E96" s="161"/>
      <c r="F96" s="164"/>
      <c r="G96" s="161"/>
      <c r="H96" s="161"/>
      <c r="I96" s="161"/>
      <c r="J96" s="161"/>
      <c r="K96" s="161"/>
      <c r="L96" s="161"/>
      <c r="M96" s="161"/>
      <c r="N96" s="261"/>
      <c r="O96" s="37"/>
      <c r="P96" s="161"/>
      <c r="Q96" s="161"/>
      <c r="R96" s="261"/>
      <c r="S96" s="37"/>
      <c r="T96" s="161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2.75" customHeight="1" x14ac:dyDescent="0.3">
      <c r="A97" s="262" t="s">
        <v>187</v>
      </c>
      <c r="B97" s="164">
        <f>'Plan RDG'!B97</f>
        <v>0</v>
      </c>
      <c r="C97" s="161"/>
      <c r="D97" s="164">
        <f>'Plan RDG'!D97</f>
        <v>0</v>
      </c>
      <c r="E97" s="161"/>
      <c r="F97" s="164">
        <f>'Plan RDG'!E97</f>
        <v>0</v>
      </c>
      <c r="G97" s="161"/>
      <c r="H97" s="35">
        <f t="shared" ref="H97:H107" si="103">+E97+G97</f>
        <v>0</v>
      </c>
      <c r="I97" s="161">
        <f>'Plan RDG'!F97</f>
        <v>0</v>
      </c>
      <c r="J97" s="161"/>
      <c r="K97" s="318">
        <f t="shared" ref="K97:K107" si="104">+D97+F97+I97</f>
        <v>0</v>
      </c>
      <c r="L97" s="35">
        <f t="shared" ref="L97:L107" si="105">+H97+J97</f>
        <v>0</v>
      </c>
      <c r="M97" s="161">
        <f>'Plan RDG'!G97</f>
        <v>0</v>
      </c>
      <c r="N97" s="36">
        <f t="shared" ref="N97:N107" si="106">SUM(K97,M97)</f>
        <v>0</v>
      </c>
      <c r="O97" s="37"/>
      <c r="P97" s="161">
        <f>'Plan RDG'!J97</f>
        <v>0</v>
      </c>
      <c r="Q97" s="161">
        <f>'Plan RDG'!K97</f>
        <v>0</v>
      </c>
      <c r="R97" s="36">
        <f t="shared" ref="R97:R108" si="107">SUM(P97,Q97)</f>
        <v>0</v>
      </c>
      <c r="S97" s="36"/>
      <c r="T97" s="36">
        <f t="shared" ref="T97:T107" si="108">SUM(N97,R97)</f>
        <v>0</v>
      </c>
      <c r="U97" s="27"/>
      <c r="V97" s="27"/>
      <c r="W97" s="27"/>
      <c r="X97" s="27"/>
      <c r="Y97" s="62"/>
      <c r="Z97" s="27"/>
      <c r="AA97" s="27"/>
      <c r="AB97" s="27"/>
      <c r="AC97" s="27"/>
      <c r="AD97" s="27"/>
      <c r="AE97" s="27"/>
      <c r="AF97" s="27"/>
    </row>
    <row r="98" spans="1:32" ht="12.75" customHeight="1" x14ac:dyDescent="0.3">
      <c r="A98" s="262" t="s">
        <v>188</v>
      </c>
      <c r="B98" s="164">
        <f>'Plan RDG'!B98</f>
        <v>0</v>
      </c>
      <c r="C98" s="161"/>
      <c r="D98" s="164">
        <f>'Plan RDG'!D98</f>
        <v>0</v>
      </c>
      <c r="E98" s="161"/>
      <c r="F98" s="164">
        <f>'Plan RDG'!E98</f>
        <v>0</v>
      </c>
      <c r="G98" s="161"/>
      <c r="H98" s="35">
        <f t="shared" si="103"/>
        <v>0</v>
      </c>
      <c r="I98" s="161">
        <f>'Plan RDG'!F98</f>
        <v>0</v>
      </c>
      <c r="J98" s="161"/>
      <c r="K98" s="318">
        <f t="shared" si="104"/>
        <v>0</v>
      </c>
      <c r="L98" s="35">
        <f t="shared" si="105"/>
        <v>0</v>
      </c>
      <c r="M98" s="161">
        <f>'Plan RDG'!G98</f>
        <v>0</v>
      </c>
      <c r="N98" s="36">
        <f t="shared" si="106"/>
        <v>0</v>
      </c>
      <c r="O98" s="37"/>
      <c r="P98" s="161">
        <f>'Plan RDG'!J98</f>
        <v>0</v>
      </c>
      <c r="Q98" s="161">
        <f>'Plan RDG'!K98</f>
        <v>0</v>
      </c>
      <c r="R98" s="36">
        <f t="shared" si="107"/>
        <v>0</v>
      </c>
      <c r="S98" s="36"/>
      <c r="T98" s="36">
        <f t="shared" si="108"/>
        <v>0</v>
      </c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2.75" customHeight="1" x14ac:dyDescent="0.3">
      <c r="A99" s="262" t="s">
        <v>189</v>
      </c>
      <c r="B99" s="164">
        <f>'Plan RDG'!B99</f>
        <v>0</v>
      </c>
      <c r="C99" s="161"/>
      <c r="D99" s="164">
        <f>'Plan RDG'!D99</f>
        <v>0</v>
      </c>
      <c r="E99" s="161"/>
      <c r="F99" s="164">
        <f>'Plan RDG'!E99</f>
        <v>0</v>
      </c>
      <c r="G99" s="161"/>
      <c r="H99" s="35">
        <f t="shared" si="103"/>
        <v>0</v>
      </c>
      <c r="I99" s="161">
        <f>'Plan RDG'!F99</f>
        <v>0</v>
      </c>
      <c r="J99" s="161"/>
      <c r="K99" s="318">
        <f t="shared" si="104"/>
        <v>0</v>
      </c>
      <c r="L99" s="35">
        <f t="shared" si="105"/>
        <v>0</v>
      </c>
      <c r="M99" s="161">
        <f>'Plan RDG'!G99</f>
        <v>0</v>
      </c>
      <c r="N99" s="36">
        <f t="shared" si="106"/>
        <v>0</v>
      </c>
      <c r="O99" s="37"/>
      <c r="P99" s="161">
        <f>'Plan RDG'!J99</f>
        <v>0</v>
      </c>
      <c r="Q99" s="161">
        <f>'Plan RDG'!K99</f>
        <v>0</v>
      </c>
      <c r="R99" s="36">
        <f t="shared" si="107"/>
        <v>0</v>
      </c>
      <c r="S99" s="36"/>
      <c r="T99" s="36">
        <f t="shared" si="108"/>
        <v>0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2.75" customHeight="1" x14ac:dyDescent="0.3">
      <c r="A100" s="262" t="s">
        <v>190</v>
      </c>
      <c r="B100" s="164">
        <f>'Plan RDG'!B100</f>
        <v>0</v>
      </c>
      <c r="C100" s="161"/>
      <c r="D100" s="164">
        <f>'Plan RDG'!D100</f>
        <v>0</v>
      </c>
      <c r="E100" s="161"/>
      <c r="F100" s="164">
        <f>'Plan RDG'!E100</f>
        <v>0</v>
      </c>
      <c r="G100" s="161"/>
      <c r="H100" s="35">
        <f t="shared" si="103"/>
        <v>0</v>
      </c>
      <c r="I100" s="161">
        <f>'Plan RDG'!F100</f>
        <v>0</v>
      </c>
      <c r="J100" s="161"/>
      <c r="K100" s="318">
        <f t="shared" si="104"/>
        <v>0</v>
      </c>
      <c r="L100" s="35">
        <f t="shared" si="105"/>
        <v>0</v>
      </c>
      <c r="M100" s="161">
        <f>'Plan RDG'!G100</f>
        <v>0</v>
      </c>
      <c r="N100" s="36">
        <f t="shared" si="106"/>
        <v>0</v>
      </c>
      <c r="O100" s="37"/>
      <c r="P100" s="161">
        <f>'Plan RDG'!J100</f>
        <v>0</v>
      </c>
      <c r="Q100" s="161">
        <f>'Plan RDG'!K100</f>
        <v>0</v>
      </c>
      <c r="R100" s="36">
        <f t="shared" si="107"/>
        <v>0</v>
      </c>
      <c r="S100" s="36"/>
      <c r="T100" s="36">
        <f t="shared" si="108"/>
        <v>0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2.75" customHeight="1" x14ac:dyDescent="0.3">
      <c r="A101" s="262" t="s">
        <v>191</v>
      </c>
      <c r="B101" s="164">
        <f>'Plan RDG'!B101</f>
        <v>0</v>
      </c>
      <c r="C101" s="161"/>
      <c r="D101" s="164">
        <f>'Plan RDG'!D101</f>
        <v>0</v>
      </c>
      <c r="E101" s="161"/>
      <c r="F101" s="164">
        <f>'Plan RDG'!E101</f>
        <v>0</v>
      </c>
      <c r="G101" s="161"/>
      <c r="H101" s="35">
        <f t="shared" si="103"/>
        <v>0</v>
      </c>
      <c r="I101" s="161">
        <f>'Plan RDG'!F101</f>
        <v>0</v>
      </c>
      <c r="J101" s="161"/>
      <c r="K101" s="318">
        <f t="shared" si="104"/>
        <v>0</v>
      </c>
      <c r="L101" s="35">
        <f t="shared" si="105"/>
        <v>0</v>
      </c>
      <c r="M101" s="161">
        <f>'Plan RDG'!G101</f>
        <v>0</v>
      </c>
      <c r="N101" s="36">
        <f t="shared" si="106"/>
        <v>0</v>
      </c>
      <c r="O101" s="37"/>
      <c r="P101" s="161">
        <f>'Plan RDG'!J101</f>
        <v>0</v>
      </c>
      <c r="Q101" s="161">
        <f>'Plan RDG'!K101</f>
        <v>0</v>
      </c>
      <c r="R101" s="36">
        <f t="shared" si="107"/>
        <v>0</v>
      </c>
      <c r="S101" s="36"/>
      <c r="T101" s="36">
        <f t="shared" si="108"/>
        <v>0</v>
      </c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2.75" customHeight="1" x14ac:dyDescent="0.3">
      <c r="A102" s="262" t="s">
        <v>192</v>
      </c>
      <c r="B102" s="164">
        <f>'Plan RDG'!B102</f>
        <v>0</v>
      </c>
      <c r="C102" s="161"/>
      <c r="D102" s="164">
        <f>'Plan RDG'!D102</f>
        <v>0</v>
      </c>
      <c r="E102" s="161"/>
      <c r="F102" s="164">
        <f>'Plan RDG'!E102</f>
        <v>0</v>
      </c>
      <c r="G102" s="161"/>
      <c r="H102" s="35">
        <f t="shared" si="103"/>
        <v>0</v>
      </c>
      <c r="I102" s="161">
        <f>'Plan RDG'!F102</f>
        <v>0</v>
      </c>
      <c r="J102" s="161"/>
      <c r="K102" s="318">
        <f t="shared" si="104"/>
        <v>0</v>
      </c>
      <c r="L102" s="35">
        <f t="shared" si="105"/>
        <v>0</v>
      </c>
      <c r="M102" s="161">
        <f>'Plan RDG'!G102</f>
        <v>0</v>
      </c>
      <c r="N102" s="36">
        <f t="shared" si="106"/>
        <v>0</v>
      </c>
      <c r="O102" s="37"/>
      <c r="P102" s="161">
        <f>'Plan RDG'!J102</f>
        <v>0</v>
      </c>
      <c r="Q102" s="161">
        <f>'Plan RDG'!K102</f>
        <v>0</v>
      </c>
      <c r="R102" s="36">
        <f t="shared" si="107"/>
        <v>0</v>
      </c>
      <c r="S102" s="36"/>
      <c r="T102" s="36">
        <f t="shared" si="108"/>
        <v>0</v>
      </c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2.75" customHeight="1" x14ac:dyDescent="0.3">
      <c r="A103" s="271" t="s">
        <v>193</v>
      </c>
      <c r="B103" s="164">
        <f>'Plan RDG'!B103</f>
        <v>0</v>
      </c>
      <c r="C103" s="161"/>
      <c r="D103" s="164">
        <f>'Plan RDG'!D103</f>
        <v>0</v>
      </c>
      <c r="E103" s="161"/>
      <c r="F103" s="164">
        <f>'Plan RDG'!E103</f>
        <v>0</v>
      </c>
      <c r="G103" s="161"/>
      <c r="H103" s="35">
        <f t="shared" si="103"/>
        <v>0</v>
      </c>
      <c r="I103" s="161">
        <f>'Plan RDG'!F103</f>
        <v>0</v>
      </c>
      <c r="J103" s="161"/>
      <c r="K103" s="318">
        <f t="shared" si="104"/>
        <v>0</v>
      </c>
      <c r="L103" s="35">
        <f t="shared" si="105"/>
        <v>0</v>
      </c>
      <c r="M103" s="161">
        <f>'Plan RDG'!G103</f>
        <v>0</v>
      </c>
      <c r="N103" s="36">
        <f t="shared" si="106"/>
        <v>0</v>
      </c>
      <c r="O103" s="37"/>
      <c r="P103" s="161">
        <f>'Plan RDG'!J103</f>
        <v>0</v>
      </c>
      <c r="Q103" s="161">
        <f>'Plan RDG'!K103</f>
        <v>0</v>
      </c>
      <c r="R103" s="36">
        <f t="shared" si="107"/>
        <v>0</v>
      </c>
      <c r="S103" s="36"/>
      <c r="T103" s="36">
        <f t="shared" si="108"/>
        <v>0</v>
      </c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2.75" customHeight="1" x14ac:dyDescent="0.3">
      <c r="A104" s="262" t="s">
        <v>194</v>
      </c>
      <c r="B104" s="164">
        <f>'Plan RDG'!B104</f>
        <v>0</v>
      </c>
      <c r="C104" s="161"/>
      <c r="D104" s="164">
        <f>'Plan RDG'!D104</f>
        <v>0</v>
      </c>
      <c r="E104" s="161"/>
      <c r="F104" s="164">
        <f>'Plan RDG'!E104</f>
        <v>0</v>
      </c>
      <c r="G104" s="161"/>
      <c r="H104" s="35">
        <f t="shared" si="103"/>
        <v>0</v>
      </c>
      <c r="I104" s="161">
        <f>'Plan RDG'!F104</f>
        <v>0</v>
      </c>
      <c r="J104" s="161"/>
      <c r="K104" s="318">
        <f t="shared" si="104"/>
        <v>0</v>
      </c>
      <c r="L104" s="35">
        <f t="shared" si="105"/>
        <v>0</v>
      </c>
      <c r="M104" s="161">
        <f>'Plan RDG'!G104</f>
        <v>0</v>
      </c>
      <c r="N104" s="36">
        <f t="shared" si="106"/>
        <v>0</v>
      </c>
      <c r="O104" s="37"/>
      <c r="P104" s="161">
        <f>'Plan RDG'!J104</f>
        <v>0</v>
      </c>
      <c r="Q104" s="161">
        <f>'Plan RDG'!K104</f>
        <v>0</v>
      </c>
      <c r="R104" s="36">
        <f t="shared" si="107"/>
        <v>0</v>
      </c>
      <c r="S104" s="36"/>
      <c r="T104" s="36">
        <f t="shared" si="108"/>
        <v>0</v>
      </c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2.75" customHeight="1" x14ac:dyDescent="0.3">
      <c r="A105" s="262" t="s">
        <v>195</v>
      </c>
      <c r="B105" s="164">
        <f>'Plan RDG'!B105</f>
        <v>0</v>
      </c>
      <c r="C105" s="161"/>
      <c r="D105" s="164">
        <f>'Plan RDG'!D105</f>
        <v>0</v>
      </c>
      <c r="E105" s="161"/>
      <c r="F105" s="164">
        <f>'Plan RDG'!E105</f>
        <v>0</v>
      </c>
      <c r="G105" s="161"/>
      <c r="H105" s="35">
        <f t="shared" si="103"/>
        <v>0</v>
      </c>
      <c r="I105" s="161">
        <f>'Plan RDG'!F105</f>
        <v>0</v>
      </c>
      <c r="J105" s="161"/>
      <c r="K105" s="318">
        <f t="shared" si="104"/>
        <v>0</v>
      </c>
      <c r="L105" s="35">
        <f t="shared" si="105"/>
        <v>0</v>
      </c>
      <c r="M105" s="161">
        <f>'Plan RDG'!G105</f>
        <v>0</v>
      </c>
      <c r="N105" s="36">
        <f t="shared" si="106"/>
        <v>0</v>
      </c>
      <c r="O105" s="37"/>
      <c r="P105" s="161">
        <f>'Plan RDG'!J105</f>
        <v>0</v>
      </c>
      <c r="Q105" s="161">
        <f>'Plan RDG'!K105</f>
        <v>0</v>
      </c>
      <c r="R105" s="36">
        <f t="shared" si="107"/>
        <v>0</v>
      </c>
      <c r="S105" s="36"/>
      <c r="T105" s="36">
        <f t="shared" si="108"/>
        <v>0</v>
      </c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2.75" customHeight="1" x14ac:dyDescent="0.3">
      <c r="A106" s="262" t="s">
        <v>196</v>
      </c>
      <c r="B106" s="164">
        <f>'Plan RDG'!B106</f>
        <v>0</v>
      </c>
      <c r="C106" s="161"/>
      <c r="D106" s="164">
        <f>'Plan RDG'!D106</f>
        <v>0</v>
      </c>
      <c r="E106" s="161"/>
      <c r="F106" s="164">
        <f>'Plan RDG'!E106</f>
        <v>0</v>
      </c>
      <c r="G106" s="161"/>
      <c r="H106" s="35">
        <f t="shared" si="103"/>
        <v>0</v>
      </c>
      <c r="I106" s="161">
        <f>'Plan RDG'!F106</f>
        <v>0</v>
      </c>
      <c r="J106" s="161"/>
      <c r="K106" s="318">
        <f t="shared" si="104"/>
        <v>0</v>
      </c>
      <c r="L106" s="35">
        <f t="shared" si="105"/>
        <v>0</v>
      </c>
      <c r="M106" s="161">
        <f>'Plan RDG'!G106</f>
        <v>0</v>
      </c>
      <c r="N106" s="36">
        <f t="shared" si="106"/>
        <v>0</v>
      </c>
      <c r="O106" s="37"/>
      <c r="P106" s="161">
        <f>'Plan RDG'!J106</f>
        <v>0</v>
      </c>
      <c r="Q106" s="161">
        <f>'Plan RDG'!K106</f>
        <v>0</v>
      </c>
      <c r="R106" s="36">
        <f t="shared" si="107"/>
        <v>0</v>
      </c>
      <c r="S106" s="36"/>
      <c r="T106" s="36">
        <f t="shared" si="108"/>
        <v>0</v>
      </c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2.75" customHeight="1" x14ac:dyDescent="0.3">
      <c r="A107" s="271" t="s">
        <v>197</v>
      </c>
      <c r="B107" s="164">
        <f>'Plan RDG'!B107</f>
        <v>0</v>
      </c>
      <c r="C107" s="161"/>
      <c r="D107" s="164">
        <f>'Plan RDG'!D107</f>
        <v>0</v>
      </c>
      <c r="E107" s="161"/>
      <c r="F107" s="164">
        <f>'Plan RDG'!E107</f>
        <v>0</v>
      </c>
      <c r="G107" s="161"/>
      <c r="H107" s="35">
        <f t="shared" si="103"/>
        <v>0</v>
      </c>
      <c r="I107" s="161">
        <f>'Plan RDG'!F107</f>
        <v>0</v>
      </c>
      <c r="J107" s="161"/>
      <c r="K107" s="318">
        <f t="shared" si="104"/>
        <v>0</v>
      </c>
      <c r="L107" s="35">
        <f t="shared" si="105"/>
        <v>0</v>
      </c>
      <c r="M107" s="161">
        <f>'Plan RDG'!G107</f>
        <v>0</v>
      </c>
      <c r="N107" s="36">
        <f t="shared" si="106"/>
        <v>0</v>
      </c>
      <c r="O107" s="37"/>
      <c r="P107" s="161">
        <f>'Plan RDG'!J107</f>
        <v>0</v>
      </c>
      <c r="Q107" s="161">
        <f>'Plan RDG'!K107</f>
        <v>0</v>
      </c>
      <c r="R107" s="36">
        <f t="shared" si="107"/>
        <v>0</v>
      </c>
      <c r="S107" s="36"/>
      <c r="T107" s="36">
        <f t="shared" si="108"/>
        <v>0</v>
      </c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2.75" customHeight="1" x14ac:dyDescent="0.3">
      <c r="A108" s="69" t="s">
        <v>198</v>
      </c>
      <c r="B108" s="106">
        <f>SUM(B97:B107)</f>
        <v>0</v>
      </c>
      <c r="C108" s="71"/>
      <c r="D108" s="106">
        <f t="shared" ref="D108:N108" si="109">SUM(D97:D107)</f>
        <v>0</v>
      </c>
      <c r="E108" s="70">
        <f t="shared" si="109"/>
        <v>0</v>
      </c>
      <c r="F108" s="106">
        <f t="shared" si="109"/>
        <v>0</v>
      </c>
      <c r="G108" s="70">
        <f t="shared" si="109"/>
        <v>0</v>
      </c>
      <c r="H108" s="70">
        <f t="shared" si="109"/>
        <v>0</v>
      </c>
      <c r="I108" s="70">
        <f t="shared" si="109"/>
        <v>0</v>
      </c>
      <c r="J108" s="70">
        <f t="shared" si="109"/>
        <v>0</v>
      </c>
      <c r="K108" s="70">
        <f t="shared" si="109"/>
        <v>0</v>
      </c>
      <c r="L108" s="70">
        <f t="shared" si="109"/>
        <v>0</v>
      </c>
      <c r="M108" s="70">
        <f t="shared" si="109"/>
        <v>0</v>
      </c>
      <c r="N108" s="70">
        <f t="shared" si="109"/>
        <v>0</v>
      </c>
      <c r="O108" s="37"/>
      <c r="P108" s="70">
        <f t="shared" ref="P108:Q108" si="110">SUM(P97:P107)</f>
        <v>0</v>
      </c>
      <c r="Q108" s="70">
        <f t="shared" si="110"/>
        <v>0</v>
      </c>
      <c r="R108" s="72">
        <f t="shared" si="107"/>
        <v>0</v>
      </c>
      <c r="S108" s="37"/>
      <c r="T108" s="73">
        <f>SUM(T97:T107)</f>
        <v>0</v>
      </c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2.75" customHeight="1" x14ac:dyDescent="0.3">
      <c r="A109" s="263"/>
      <c r="B109" s="164"/>
      <c r="C109" s="161"/>
      <c r="D109" s="164"/>
      <c r="E109" s="161"/>
      <c r="F109" s="164"/>
      <c r="G109" s="161"/>
      <c r="H109" s="161"/>
      <c r="I109" s="161"/>
      <c r="J109" s="161"/>
      <c r="K109" s="161"/>
      <c r="L109" s="161"/>
      <c r="M109" s="161"/>
      <c r="N109" s="261"/>
      <c r="O109" s="37"/>
      <c r="P109" s="161"/>
      <c r="Q109" s="161"/>
      <c r="R109" s="261"/>
      <c r="S109" s="37"/>
      <c r="T109" s="161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2.75" customHeight="1" x14ac:dyDescent="0.3">
      <c r="A110" s="262" t="s">
        <v>199</v>
      </c>
      <c r="B110" s="326">
        <f>'Plan RDG'!B110</f>
        <v>0</v>
      </c>
      <c r="C110" s="161"/>
      <c r="D110" s="326">
        <f>'Plan RDG'!D110</f>
        <v>0</v>
      </c>
      <c r="E110" s="161"/>
      <c r="F110" s="164">
        <f>'Plan RDG'!E110</f>
        <v>0</v>
      </c>
      <c r="G110" s="161"/>
      <c r="H110" s="35">
        <f t="shared" ref="H110:H111" si="111">+E110+G110</f>
        <v>0</v>
      </c>
      <c r="I110" s="161">
        <f>'Plan RDG'!F110</f>
        <v>0</v>
      </c>
      <c r="J110" s="161"/>
      <c r="K110" s="318">
        <f t="shared" ref="K110:K111" si="112">+D110+F110+I110</f>
        <v>0</v>
      </c>
      <c r="L110" s="35">
        <f t="shared" ref="L110:L111" si="113">+H110+J110</f>
        <v>0</v>
      </c>
      <c r="M110" s="161">
        <f>'Plan RDG'!G110</f>
        <v>0</v>
      </c>
      <c r="N110" s="36">
        <f t="shared" ref="N110:N111" si="114">SUM(K110,M110)</f>
        <v>0</v>
      </c>
      <c r="O110" s="37"/>
      <c r="P110" s="161">
        <f>'Plan RDG'!J110</f>
        <v>0</v>
      </c>
      <c r="Q110" s="161">
        <f>'Plan RDG'!K110</f>
        <v>0</v>
      </c>
      <c r="R110" s="36">
        <f t="shared" ref="R110:R112" si="115">SUM(P110,Q110)</f>
        <v>0</v>
      </c>
      <c r="S110" s="36"/>
      <c r="T110" s="36">
        <f t="shared" ref="T110:T112" si="116">SUM(N110,R110)</f>
        <v>0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2.75" customHeight="1" x14ac:dyDescent="0.3">
      <c r="A111" s="262" t="s">
        <v>200</v>
      </c>
      <c r="B111" s="326">
        <f>'Plan RDG'!B111</f>
        <v>0</v>
      </c>
      <c r="C111" s="161"/>
      <c r="D111" s="326">
        <f>'Plan RDG'!D111</f>
        <v>0</v>
      </c>
      <c r="E111" s="161"/>
      <c r="F111" s="164">
        <f>'Plan RDG'!E111</f>
        <v>0</v>
      </c>
      <c r="G111" s="161"/>
      <c r="H111" s="35">
        <f t="shared" si="111"/>
        <v>0</v>
      </c>
      <c r="I111" s="161">
        <f>'Plan RDG'!F111</f>
        <v>0</v>
      </c>
      <c r="J111" s="161"/>
      <c r="K111" s="318">
        <f t="shared" si="112"/>
        <v>0</v>
      </c>
      <c r="L111" s="35">
        <f t="shared" si="113"/>
        <v>0</v>
      </c>
      <c r="M111" s="161">
        <f>'Plan RDG'!G111</f>
        <v>0</v>
      </c>
      <c r="N111" s="36">
        <f t="shared" si="114"/>
        <v>0</v>
      </c>
      <c r="O111" s="37"/>
      <c r="P111" s="161">
        <f>'Plan RDG'!J111</f>
        <v>0</v>
      </c>
      <c r="Q111" s="161">
        <f>'Plan RDG'!K111</f>
        <v>0</v>
      </c>
      <c r="R111" s="36">
        <f t="shared" si="115"/>
        <v>0</v>
      </c>
      <c r="S111" s="36"/>
      <c r="T111" s="36">
        <f t="shared" si="116"/>
        <v>0</v>
      </c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2.75" customHeight="1" x14ac:dyDescent="0.3">
      <c r="A112" s="69" t="s">
        <v>201</v>
      </c>
      <c r="B112" s="106">
        <f>SUM(B110:B111)</f>
        <v>0</v>
      </c>
      <c r="C112" s="54"/>
      <c r="D112" s="106">
        <f t="shared" ref="D112:N112" si="117">SUM(D110:D111)</f>
        <v>0</v>
      </c>
      <c r="E112" s="70">
        <f t="shared" si="117"/>
        <v>0</v>
      </c>
      <c r="F112" s="106">
        <f t="shared" si="117"/>
        <v>0</v>
      </c>
      <c r="G112" s="70">
        <f t="shared" si="117"/>
        <v>0</v>
      </c>
      <c r="H112" s="70">
        <f t="shared" si="117"/>
        <v>0</v>
      </c>
      <c r="I112" s="70">
        <f t="shared" si="117"/>
        <v>0</v>
      </c>
      <c r="J112" s="70">
        <f t="shared" si="117"/>
        <v>0</v>
      </c>
      <c r="K112" s="70">
        <f t="shared" si="117"/>
        <v>0</v>
      </c>
      <c r="L112" s="70">
        <f t="shared" si="117"/>
        <v>0</v>
      </c>
      <c r="M112" s="70">
        <f t="shared" si="117"/>
        <v>0</v>
      </c>
      <c r="N112" s="70">
        <f t="shared" si="117"/>
        <v>0</v>
      </c>
      <c r="O112" s="37"/>
      <c r="P112" s="70">
        <f t="shared" ref="P112:Q112" si="118">SUM(P110:P111)</f>
        <v>0</v>
      </c>
      <c r="Q112" s="70">
        <f t="shared" si="118"/>
        <v>0</v>
      </c>
      <c r="R112" s="72">
        <f t="shared" si="115"/>
        <v>0</v>
      </c>
      <c r="S112" s="37"/>
      <c r="T112" s="72">
        <f t="shared" si="116"/>
        <v>0</v>
      </c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2.75" customHeight="1" x14ac:dyDescent="0.3">
      <c r="A113" s="263"/>
      <c r="B113" s="212"/>
      <c r="C113" s="161"/>
      <c r="D113" s="212"/>
      <c r="E113" s="163"/>
      <c r="F113" s="212"/>
      <c r="G113" s="163"/>
      <c r="H113" s="163"/>
      <c r="I113" s="163"/>
      <c r="J113" s="163"/>
      <c r="K113" s="163"/>
      <c r="L113" s="163"/>
      <c r="M113" s="163"/>
      <c r="N113" s="266"/>
      <c r="O113" s="37"/>
      <c r="P113" s="163"/>
      <c r="Q113" s="163"/>
      <c r="R113" s="269"/>
      <c r="S113" s="37"/>
      <c r="T113" s="272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2.75" customHeight="1" x14ac:dyDescent="0.3">
      <c r="A114" s="262" t="s">
        <v>202</v>
      </c>
      <c r="B114" s="325">
        <f>'Plan RDG'!B114</f>
        <v>0</v>
      </c>
      <c r="C114" s="161"/>
      <c r="D114" s="325">
        <f>'Plan RDG'!D114</f>
        <v>0</v>
      </c>
      <c r="E114" s="163"/>
      <c r="F114" s="164">
        <f>'Plan RDG'!E114</f>
        <v>0</v>
      </c>
      <c r="G114" s="163"/>
      <c r="H114" s="35">
        <f t="shared" ref="H114:H116" si="119">+E114+G114</f>
        <v>0</v>
      </c>
      <c r="I114" s="161">
        <f>'Plan RDG'!F114</f>
        <v>0</v>
      </c>
      <c r="J114" s="163"/>
      <c r="K114" s="318">
        <f t="shared" ref="K114:K116" si="120">+D114+F114+I114</f>
        <v>0</v>
      </c>
      <c r="L114" s="35">
        <f t="shared" ref="L114:L116" si="121">+H114+J114</f>
        <v>0</v>
      </c>
      <c r="M114" s="161">
        <f>'Plan RDG'!G114</f>
        <v>0</v>
      </c>
      <c r="N114" s="36">
        <f t="shared" ref="N114:N116" si="122">SUM(K114,M114)</f>
        <v>0</v>
      </c>
      <c r="O114" s="37"/>
      <c r="P114" s="161">
        <f>'Plan RDG'!J114</f>
        <v>0</v>
      </c>
      <c r="Q114" s="161">
        <f>'Plan RDG'!K114</f>
        <v>0</v>
      </c>
      <c r="R114" s="36">
        <f t="shared" ref="R114:R117" si="123">SUM(P114,Q114)</f>
        <v>0</v>
      </c>
      <c r="S114" s="36"/>
      <c r="T114" s="36">
        <f t="shared" ref="T114:T117" si="124">SUM(N114,R114)</f>
        <v>0</v>
      </c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2.75" customHeight="1" x14ac:dyDescent="0.3">
      <c r="A115" s="262" t="s">
        <v>203</v>
      </c>
      <c r="B115" s="325">
        <f>'Plan RDG'!B115</f>
        <v>0</v>
      </c>
      <c r="C115" s="161"/>
      <c r="D115" s="325">
        <f>'Plan RDG'!D115</f>
        <v>0</v>
      </c>
      <c r="E115" s="163"/>
      <c r="F115" s="164">
        <f>'Plan RDG'!E115</f>
        <v>0</v>
      </c>
      <c r="G115" s="163"/>
      <c r="H115" s="35">
        <f t="shared" si="119"/>
        <v>0</v>
      </c>
      <c r="I115" s="161">
        <f>'Plan RDG'!F115</f>
        <v>0</v>
      </c>
      <c r="J115" s="163"/>
      <c r="K115" s="318">
        <f t="shared" si="120"/>
        <v>0</v>
      </c>
      <c r="L115" s="35">
        <f t="shared" si="121"/>
        <v>0</v>
      </c>
      <c r="M115" s="161">
        <f>'Plan RDG'!G115</f>
        <v>0</v>
      </c>
      <c r="N115" s="36">
        <f t="shared" si="122"/>
        <v>0</v>
      </c>
      <c r="O115" s="37"/>
      <c r="P115" s="161">
        <f>'Plan RDG'!J115</f>
        <v>0</v>
      </c>
      <c r="Q115" s="161">
        <f>'Plan RDG'!K115</f>
        <v>0</v>
      </c>
      <c r="R115" s="36">
        <f t="shared" si="123"/>
        <v>0</v>
      </c>
      <c r="S115" s="36"/>
      <c r="T115" s="36">
        <f t="shared" si="124"/>
        <v>0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2.75" customHeight="1" x14ac:dyDescent="0.3">
      <c r="A116" s="273" t="s">
        <v>204</v>
      </c>
      <c r="B116" s="325">
        <f>'Plan RDG'!B116</f>
        <v>0</v>
      </c>
      <c r="C116" s="161"/>
      <c r="D116" s="325">
        <f>'Plan RDG'!D116</f>
        <v>0</v>
      </c>
      <c r="E116" s="161"/>
      <c r="F116" s="164">
        <f>'Plan RDG'!E116</f>
        <v>0</v>
      </c>
      <c r="G116" s="161"/>
      <c r="H116" s="35">
        <f t="shared" si="119"/>
        <v>0</v>
      </c>
      <c r="I116" s="161">
        <f>'Plan RDG'!F116</f>
        <v>0</v>
      </c>
      <c r="J116" s="161"/>
      <c r="K116" s="318">
        <f t="shared" si="120"/>
        <v>0</v>
      </c>
      <c r="L116" s="35">
        <f t="shared" si="121"/>
        <v>0</v>
      </c>
      <c r="M116" s="161">
        <f>'Plan RDG'!G116</f>
        <v>0</v>
      </c>
      <c r="N116" s="36">
        <f t="shared" si="122"/>
        <v>0</v>
      </c>
      <c r="O116" s="37"/>
      <c r="P116" s="161">
        <f>'Plan RDG'!J116</f>
        <v>0</v>
      </c>
      <c r="Q116" s="161">
        <f>'Plan RDG'!K116</f>
        <v>0</v>
      </c>
      <c r="R116" s="36">
        <f t="shared" si="123"/>
        <v>0</v>
      </c>
      <c r="S116" s="36"/>
      <c r="T116" s="36">
        <f t="shared" si="124"/>
        <v>0</v>
      </c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2.75" customHeight="1" x14ac:dyDescent="0.3">
      <c r="A117" s="69" t="s">
        <v>205</v>
      </c>
      <c r="B117" s="107">
        <f>SUM(B114:B116)</f>
        <v>0</v>
      </c>
      <c r="C117" s="161"/>
      <c r="D117" s="107">
        <f t="shared" ref="D117:N117" si="125">SUM(D114:D116)</f>
        <v>0</v>
      </c>
      <c r="E117" s="74">
        <f t="shared" si="125"/>
        <v>0</v>
      </c>
      <c r="F117" s="107">
        <f t="shared" si="125"/>
        <v>0</v>
      </c>
      <c r="G117" s="74">
        <f t="shared" si="125"/>
        <v>0</v>
      </c>
      <c r="H117" s="74">
        <f t="shared" si="125"/>
        <v>0</v>
      </c>
      <c r="I117" s="74">
        <f t="shared" si="125"/>
        <v>0</v>
      </c>
      <c r="J117" s="74">
        <f t="shared" si="125"/>
        <v>0</v>
      </c>
      <c r="K117" s="74">
        <f t="shared" si="125"/>
        <v>0</v>
      </c>
      <c r="L117" s="74">
        <f t="shared" si="125"/>
        <v>0</v>
      </c>
      <c r="M117" s="74">
        <f t="shared" si="125"/>
        <v>0</v>
      </c>
      <c r="N117" s="74">
        <f t="shared" si="125"/>
        <v>0</v>
      </c>
      <c r="O117" s="37"/>
      <c r="P117" s="74">
        <f t="shared" ref="P117:Q117" si="126">SUM(P114:P116)</f>
        <v>0</v>
      </c>
      <c r="Q117" s="74">
        <f t="shared" si="126"/>
        <v>0</v>
      </c>
      <c r="R117" s="72">
        <f t="shared" si="123"/>
        <v>0</v>
      </c>
      <c r="S117" s="37"/>
      <c r="T117" s="72">
        <f t="shared" si="124"/>
        <v>0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2.75" customHeight="1" x14ac:dyDescent="0.3">
      <c r="A118" s="263"/>
      <c r="B118" s="164"/>
      <c r="C118" s="161"/>
      <c r="D118" s="164"/>
      <c r="E118" s="161"/>
      <c r="F118" s="164"/>
      <c r="G118" s="161"/>
      <c r="H118" s="161"/>
      <c r="I118" s="161"/>
      <c r="J118" s="161"/>
      <c r="K118" s="161"/>
      <c r="L118" s="161"/>
      <c r="M118" s="161"/>
      <c r="N118" s="261"/>
      <c r="O118" s="37"/>
      <c r="P118" s="161"/>
      <c r="Q118" s="161"/>
      <c r="R118" s="261"/>
      <c r="S118" s="37"/>
      <c r="T118" s="161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2.75" customHeight="1" x14ac:dyDescent="0.3">
      <c r="A119" s="262" t="s">
        <v>206</v>
      </c>
      <c r="B119" s="164">
        <f>'Plan RDG'!B119</f>
        <v>0</v>
      </c>
      <c r="C119" s="161"/>
      <c r="D119" s="164">
        <f>'Plan RDG'!D119</f>
        <v>0</v>
      </c>
      <c r="E119" s="161"/>
      <c r="F119" s="164">
        <f>'Plan RDG'!E119</f>
        <v>0</v>
      </c>
      <c r="G119" s="161"/>
      <c r="H119" s="35">
        <f t="shared" ref="H119:H120" si="127">+E119+G119</f>
        <v>0</v>
      </c>
      <c r="I119" s="161">
        <f>'Plan RDG'!F119</f>
        <v>0</v>
      </c>
      <c r="J119" s="161"/>
      <c r="K119" s="318">
        <f t="shared" ref="K119:K120" si="128">+D119+F119+I119</f>
        <v>0</v>
      </c>
      <c r="L119" s="35">
        <f t="shared" ref="L119:L120" si="129">+H119+J119</f>
        <v>0</v>
      </c>
      <c r="M119" s="161">
        <f>'Plan RDG'!G119</f>
        <v>0</v>
      </c>
      <c r="N119" s="36">
        <f t="shared" ref="N119:N120" si="130">SUM(K119,M119)</f>
        <v>0</v>
      </c>
      <c r="O119" s="37"/>
      <c r="P119" s="161">
        <f>'Plan RDG'!J119</f>
        <v>0</v>
      </c>
      <c r="Q119" s="161">
        <f>'Plan RDG'!K119</f>
        <v>0</v>
      </c>
      <c r="R119" s="36">
        <f t="shared" ref="R119:R121" si="131">SUM(P119,Q119)</f>
        <v>0</v>
      </c>
      <c r="S119" s="36"/>
      <c r="T119" s="36">
        <f t="shared" ref="T119:T121" si="132">SUM(N119,R119)</f>
        <v>0</v>
      </c>
      <c r="U119" s="62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2.75" customHeight="1" x14ac:dyDescent="0.3">
      <c r="A120" s="262" t="s">
        <v>207</v>
      </c>
      <c r="B120" s="164">
        <f>'Plan RDG'!B120</f>
        <v>0</v>
      </c>
      <c r="C120" s="161"/>
      <c r="D120" s="164">
        <f>'Plan RDG'!D120</f>
        <v>0</v>
      </c>
      <c r="E120" s="161"/>
      <c r="F120" s="164">
        <f>'Plan RDG'!E120</f>
        <v>0</v>
      </c>
      <c r="G120" s="161"/>
      <c r="H120" s="35">
        <f t="shared" si="127"/>
        <v>0</v>
      </c>
      <c r="I120" s="161">
        <f>'Plan RDG'!F120</f>
        <v>0</v>
      </c>
      <c r="J120" s="161"/>
      <c r="K120" s="318">
        <f t="shared" si="128"/>
        <v>0</v>
      </c>
      <c r="L120" s="35">
        <f t="shared" si="129"/>
        <v>0</v>
      </c>
      <c r="M120" s="161">
        <f>'Plan RDG'!G120</f>
        <v>0</v>
      </c>
      <c r="N120" s="36">
        <f t="shared" si="130"/>
        <v>0</v>
      </c>
      <c r="O120" s="37"/>
      <c r="P120" s="161">
        <f>'Plan RDG'!J120</f>
        <v>0</v>
      </c>
      <c r="Q120" s="161">
        <f>'Plan RDG'!K120</f>
        <v>0</v>
      </c>
      <c r="R120" s="36">
        <f t="shared" si="131"/>
        <v>0</v>
      </c>
      <c r="S120" s="36"/>
      <c r="T120" s="36">
        <f t="shared" si="132"/>
        <v>0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2.75" customHeight="1" x14ac:dyDescent="0.3">
      <c r="A121" s="69" t="s">
        <v>208</v>
      </c>
      <c r="B121" s="108">
        <f>SUM(B119:B120)</f>
        <v>0</v>
      </c>
      <c r="C121" s="161"/>
      <c r="D121" s="108">
        <f t="shared" ref="D121:N121" si="133">SUM(D119:D120)</f>
        <v>0</v>
      </c>
      <c r="E121" s="73">
        <f t="shared" si="133"/>
        <v>0</v>
      </c>
      <c r="F121" s="108">
        <f t="shared" si="133"/>
        <v>0</v>
      </c>
      <c r="G121" s="73">
        <f t="shared" si="133"/>
        <v>0</v>
      </c>
      <c r="H121" s="73">
        <f t="shared" si="133"/>
        <v>0</v>
      </c>
      <c r="I121" s="73">
        <f t="shared" si="133"/>
        <v>0</v>
      </c>
      <c r="J121" s="73">
        <f t="shared" si="133"/>
        <v>0</v>
      </c>
      <c r="K121" s="73">
        <f t="shared" si="133"/>
        <v>0</v>
      </c>
      <c r="L121" s="73">
        <f t="shared" si="133"/>
        <v>0</v>
      </c>
      <c r="M121" s="73">
        <f t="shared" si="133"/>
        <v>0</v>
      </c>
      <c r="N121" s="73">
        <f t="shared" si="133"/>
        <v>0</v>
      </c>
      <c r="O121" s="37"/>
      <c r="P121" s="73">
        <f t="shared" ref="P121:Q121" si="134">SUM(P119:P120)</f>
        <v>0</v>
      </c>
      <c r="Q121" s="73">
        <f t="shared" si="134"/>
        <v>0</v>
      </c>
      <c r="R121" s="72">
        <f t="shared" si="131"/>
        <v>0</v>
      </c>
      <c r="S121" s="37"/>
      <c r="T121" s="72">
        <f t="shared" si="132"/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2.75" customHeight="1" x14ac:dyDescent="0.3">
      <c r="A122" s="270"/>
      <c r="B122" s="164"/>
      <c r="C122" s="161"/>
      <c r="D122" s="164"/>
      <c r="E122" s="161"/>
      <c r="F122" s="164"/>
      <c r="G122" s="161"/>
      <c r="H122" s="161"/>
      <c r="I122" s="161"/>
      <c r="J122" s="161"/>
      <c r="K122" s="161"/>
      <c r="L122" s="161"/>
      <c r="M122" s="161"/>
      <c r="N122" s="261"/>
      <c r="O122" s="37"/>
      <c r="P122" s="161"/>
      <c r="Q122" s="161"/>
      <c r="R122" s="261"/>
      <c r="S122" s="37"/>
      <c r="T122" s="161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2.75" customHeight="1" x14ac:dyDescent="0.3">
      <c r="A123" s="75" t="s">
        <v>209</v>
      </c>
      <c r="B123" s="225">
        <f>'Plan RDG'!B123</f>
        <v>0</v>
      </c>
      <c r="C123" s="72"/>
      <c r="D123" s="225">
        <f>'Plan RDG'!D123</f>
        <v>0</v>
      </c>
      <c r="E123" s="72"/>
      <c r="F123" s="225">
        <f>'Plan RDG'!E123</f>
        <v>0</v>
      </c>
      <c r="G123" s="72"/>
      <c r="H123" s="72"/>
      <c r="I123" s="72">
        <f>'Plan RDG'!F123</f>
        <v>0</v>
      </c>
      <c r="J123" s="72"/>
      <c r="K123" s="72">
        <f>SUM(D123,F123,I123)</f>
        <v>0</v>
      </c>
      <c r="L123" s="72"/>
      <c r="M123" s="72">
        <f>'Plan RDG'!G123</f>
        <v>0</v>
      </c>
      <c r="N123" s="72">
        <f>SUM(K123,M123)</f>
        <v>0</v>
      </c>
      <c r="O123" s="72"/>
      <c r="P123" s="72">
        <f>'Plan RDG'!J123</f>
        <v>0</v>
      </c>
      <c r="Q123" s="72">
        <f>'Plan RDG'!K123</f>
        <v>0</v>
      </c>
      <c r="R123" s="72">
        <f>SUM(P123,Q123)</f>
        <v>0</v>
      </c>
      <c r="S123" s="72"/>
      <c r="T123" s="72">
        <f>SUM(N123,R123)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2.75" customHeight="1" x14ac:dyDescent="0.3">
      <c r="A124" s="259"/>
      <c r="B124" s="164"/>
      <c r="C124" s="161"/>
      <c r="D124" s="164"/>
      <c r="E124" s="161"/>
      <c r="F124" s="164"/>
      <c r="G124" s="161"/>
      <c r="H124" s="161"/>
      <c r="I124" s="161"/>
      <c r="J124" s="161"/>
      <c r="K124" s="161"/>
      <c r="L124" s="161"/>
      <c r="M124" s="161"/>
      <c r="N124" s="261"/>
      <c r="O124" s="37"/>
      <c r="P124" s="161"/>
      <c r="Q124" s="161"/>
      <c r="R124" s="261"/>
      <c r="S124" s="37"/>
      <c r="T124" s="161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2.75" customHeight="1" x14ac:dyDescent="0.3">
      <c r="A125" s="259"/>
      <c r="B125" s="164"/>
      <c r="C125" s="161"/>
      <c r="D125" s="164"/>
      <c r="E125" s="161"/>
      <c r="F125" s="164"/>
      <c r="G125" s="161"/>
      <c r="H125" s="161"/>
      <c r="I125" s="161"/>
      <c r="J125" s="161"/>
      <c r="K125" s="161"/>
      <c r="L125" s="161"/>
      <c r="M125" s="161"/>
      <c r="N125" s="261"/>
      <c r="O125" s="37"/>
      <c r="P125" s="161"/>
      <c r="Q125" s="161"/>
      <c r="R125" s="261"/>
      <c r="S125" s="37"/>
      <c r="T125" s="161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2.75" customHeight="1" thickBot="1" x14ac:dyDescent="0.35">
      <c r="A126" s="76" t="s">
        <v>210</v>
      </c>
      <c r="B126" s="109">
        <f>SUM(B93,B108,B112,B117,B121,B123)</f>
        <v>0</v>
      </c>
      <c r="C126" s="78"/>
      <c r="D126" s="109">
        <f t="shared" ref="D126:N126" si="135">SUM(D93,D108,D112,D117,D121,D123)</f>
        <v>0</v>
      </c>
      <c r="E126" s="77">
        <f t="shared" si="135"/>
        <v>0</v>
      </c>
      <c r="F126" s="109">
        <f t="shared" si="135"/>
        <v>0</v>
      </c>
      <c r="G126" s="77">
        <f t="shared" si="135"/>
        <v>0</v>
      </c>
      <c r="H126" s="77">
        <f t="shared" si="135"/>
        <v>0</v>
      </c>
      <c r="I126" s="77">
        <f t="shared" si="135"/>
        <v>0</v>
      </c>
      <c r="J126" s="77">
        <f t="shared" si="135"/>
        <v>0</v>
      </c>
      <c r="K126" s="77">
        <f t="shared" si="135"/>
        <v>0</v>
      </c>
      <c r="L126" s="77">
        <f t="shared" si="135"/>
        <v>0</v>
      </c>
      <c r="M126" s="77">
        <f t="shared" si="135"/>
        <v>0</v>
      </c>
      <c r="N126" s="77">
        <f t="shared" si="135"/>
        <v>0</v>
      </c>
      <c r="O126" s="79"/>
      <c r="P126" s="77">
        <f t="shared" ref="P126:Q126" si="136">SUM(P93,P108,P112,P117,P121,P123)</f>
        <v>0</v>
      </c>
      <c r="Q126" s="77">
        <f t="shared" si="136"/>
        <v>0</v>
      </c>
      <c r="R126" s="80">
        <f>SUM(P126,Q126)</f>
        <v>0</v>
      </c>
      <c r="S126" s="81"/>
      <c r="T126" s="80">
        <f>SUM(N126,R126)</f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2.75" customHeight="1" thickTop="1" x14ac:dyDescent="0.3">
      <c r="A127" s="271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2.75" customHeight="1" x14ac:dyDescent="0.3">
      <c r="A128" s="3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2.75" customHeight="1" x14ac:dyDescent="0.3">
      <c r="A129" s="24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2.75" customHeight="1" x14ac:dyDescent="0.3">
      <c r="A130" s="24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51.75" customHeight="1" x14ac:dyDescent="0.3">
      <c r="A131" s="26"/>
      <c r="B131" s="26"/>
      <c r="C131" s="83"/>
      <c r="D131" s="84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20.25" customHeight="1" x14ac:dyDescent="0.3">
      <c r="A132" s="85" t="s">
        <v>211</v>
      </c>
      <c r="B132" s="86" t="s">
        <v>93</v>
      </c>
      <c r="C132" s="85"/>
      <c r="D132" s="388" t="s">
        <v>303</v>
      </c>
      <c r="E132" s="347"/>
      <c r="F132" s="347"/>
      <c r="G132" s="347"/>
      <c r="H132" s="347"/>
      <c r="I132" s="372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63" customHeight="1" x14ac:dyDescent="0.35">
      <c r="A133" s="87" t="s">
        <v>304</v>
      </c>
      <c r="B133" s="319" t="e">
        <f>IF((L15/K15)-1&gt;=20%,"Molimo objasniti razliku između ostvarenog i planiranog",IF((L15/K15)-1&lt;=-20%,"Molimo objasniti razliku između ostvarenog i planiranog","OK"))</f>
        <v>#DIV/0!</v>
      </c>
      <c r="C133" s="88"/>
      <c r="D133" s="384"/>
      <c r="E133" s="347"/>
      <c r="F133" s="347"/>
      <c r="G133" s="347"/>
      <c r="H133" s="347"/>
      <c r="I133" s="372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41.25" customHeight="1" x14ac:dyDescent="0.35">
      <c r="A134" s="87" t="s">
        <v>305</v>
      </c>
      <c r="B134" s="327" t="e">
        <f>IF((L22/K22)-1&gt;=20%,"Molimo objasniti razliku između ostvarenog i planiranog",IF((L22/K22)-1&lt;=-20%,"Molimo objasniti razliku između ostvarenog i planiranog","OK"))</f>
        <v>#DIV/0!</v>
      </c>
      <c r="C134" s="88"/>
      <c r="D134" s="384"/>
      <c r="E134" s="347"/>
      <c r="F134" s="347"/>
      <c r="G134" s="347"/>
      <c r="H134" s="347"/>
      <c r="I134" s="372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27.75" customHeight="1" x14ac:dyDescent="0.35">
      <c r="A135" s="87" t="s">
        <v>215</v>
      </c>
      <c r="B135" s="327" t="e">
        <f>IF((L26/K26)-1&gt;=20%,"Molimo objasniti razliku između ostvarenog i planiranog",IF((L26/K26)-1&lt;=-20%,"Molimo objasniti razliku između ostvarenog i planiranog","OK"))</f>
        <v>#DIV/0!</v>
      </c>
      <c r="C135" s="88"/>
      <c r="D135" s="384"/>
      <c r="E135" s="347"/>
      <c r="F135" s="347"/>
      <c r="G135" s="347"/>
      <c r="H135" s="347"/>
      <c r="I135" s="372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27.75" customHeight="1" x14ac:dyDescent="0.35">
      <c r="A136" s="87" t="s">
        <v>216</v>
      </c>
      <c r="B136" s="327" t="e">
        <f>IF((L33/K33)-1&gt;=20%,"Molimo objasniti razliku između ostvarenog i planiranog",IF((L33/K33)-1&lt;=-20%,"Molimo objasniti razliku između ostvarenog i planiranog","OK"))</f>
        <v>#DIV/0!</v>
      </c>
      <c r="C136" s="88"/>
      <c r="D136" s="384"/>
      <c r="E136" s="347"/>
      <c r="F136" s="347"/>
      <c r="G136" s="347"/>
      <c r="H136" s="347"/>
      <c r="I136" s="372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27.75" customHeight="1" x14ac:dyDescent="0.35">
      <c r="A137" s="87" t="s">
        <v>217</v>
      </c>
      <c r="B137" s="327" t="e">
        <f>IF((L38/K38)-1&gt;=20%,"Molimo objasniti razliku između ostvarenog i planiranog",IF((L38/K38)-1&lt;=-20%,"Molimo objasniti razliku između ostvarenog i planiranog","OK"))</f>
        <v>#DIV/0!</v>
      </c>
      <c r="C137" s="88"/>
      <c r="D137" s="384"/>
      <c r="E137" s="347"/>
      <c r="F137" s="347"/>
      <c r="G137" s="347"/>
      <c r="H137" s="347"/>
      <c r="I137" s="372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27.75" customHeight="1" x14ac:dyDescent="0.35">
      <c r="A138" s="87" t="s">
        <v>306</v>
      </c>
      <c r="B138" s="327" t="e">
        <f>IF((L47/K47)-1&gt;=20%,"Molimo objasniti razliku između ostvarenog i planiranog",IF((L47/K47)-1&lt;=-20%,"Molimo objasniti razliku između ostvarenog i planiranog","OK"))</f>
        <v>#DIV/0!</v>
      </c>
      <c r="C138" s="88"/>
      <c r="D138" s="384"/>
      <c r="E138" s="347"/>
      <c r="F138" s="347"/>
      <c r="G138" s="347"/>
      <c r="H138" s="347"/>
      <c r="I138" s="372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27.75" customHeight="1" x14ac:dyDescent="0.35">
      <c r="A139" s="87" t="s">
        <v>219</v>
      </c>
      <c r="B139" s="327" t="e">
        <f>IF((L55/K55)-1&gt;=20%,"Molimo objasniti razliku između ostvarenog i planiranog",IF((L55/K55)-1&lt;=-20%,"Molimo objasniti razliku između ostvarenog i planiranog","OK"))</f>
        <v>#DIV/0!</v>
      </c>
      <c r="C139" s="88"/>
      <c r="D139" s="384"/>
      <c r="E139" s="347"/>
      <c r="F139" s="347"/>
      <c r="G139" s="347"/>
      <c r="H139" s="347"/>
      <c r="I139" s="372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27.75" customHeight="1" x14ac:dyDescent="0.35">
      <c r="A140" s="89" t="s">
        <v>220</v>
      </c>
      <c r="B140" s="327" t="e">
        <f>IF((L60/K60)-1&gt;=20%,"Molimo objasniti razliku između ostvarenog i planiranog",IF((L60/K60)-1&lt;=-20%,"Molimo objasniti razliku između ostvarenog i planiranog","OK"))</f>
        <v>#DIV/0!</v>
      </c>
      <c r="C140" s="90"/>
      <c r="D140" s="384"/>
      <c r="E140" s="347"/>
      <c r="F140" s="347"/>
      <c r="G140" s="347"/>
      <c r="H140" s="347"/>
      <c r="I140" s="372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44.25" customHeight="1" x14ac:dyDescent="0.35">
      <c r="A141" s="89" t="s">
        <v>307</v>
      </c>
      <c r="B141" s="327" t="e">
        <f>IF((L65/K65)-1&gt;=20%,"Molimo objasniti razliku između ostvarenog i planiranog",IF((L65/K65)-1&lt;=-20%,"Molimo objasniti razliku između ostvarenog i planiranog","OK"))</f>
        <v>#DIV/0!</v>
      </c>
      <c r="C141" s="90"/>
      <c r="D141" s="384"/>
      <c r="E141" s="347"/>
      <c r="F141" s="347"/>
      <c r="G141" s="347"/>
      <c r="H141" s="347"/>
      <c r="I141" s="372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27.75" customHeight="1" x14ac:dyDescent="0.35">
      <c r="A142" s="91" t="s">
        <v>222</v>
      </c>
      <c r="B142" s="327" t="e">
        <f>IF((L70/K70)-1&gt;=20%,"Molimo objasniti razliku između ostvarenog i planiranog",IF((L70/K70)-1&lt;=-20%,"Molimo objasniti razliku između ostvarenog i planiranog","OK"))</f>
        <v>#DIV/0!</v>
      </c>
      <c r="C142" s="88"/>
      <c r="D142" s="384"/>
      <c r="E142" s="347"/>
      <c r="F142" s="347"/>
      <c r="G142" s="347"/>
      <c r="H142" s="347"/>
      <c r="I142" s="372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27.75" customHeight="1" x14ac:dyDescent="0.35">
      <c r="A143" s="87" t="s">
        <v>223</v>
      </c>
      <c r="B143" s="327" t="e">
        <f>IF((L79/K79)-1&gt;=20%,"Molimo objasniti razliku između ostvarenog i planiranog",IF((L79/K79)-1&lt;=-20%,"Molimo objasniti razliku između ostvarenog i planiranog","OK"))</f>
        <v>#DIV/0!</v>
      </c>
      <c r="C143" s="88"/>
      <c r="D143" s="384"/>
      <c r="E143" s="347"/>
      <c r="F143" s="347"/>
      <c r="G143" s="347"/>
      <c r="H143" s="347"/>
      <c r="I143" s="372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27.75" customHeight="1" x14ac:dyDescent="0.35">
      <c r="A144" s="87" t="s">
        <v>224</v>
      </c>
      <c r="B144" s="327" t="e">
        <f>IF((L89/K89)-1&gt;=20%,"Molimo objasniti razliku između ostvarenog i planiranog",IF((L89/K89)-1&lt;=-20%,"Molimo objasniti razliku između ostvarenog i planiranog","OK"))</f>
        <v>#DIV/0!</v>
      </c>
      <c r="C144" s="92"/>
      <c r="D144" s="384"/>
      <c r="E144" s="347"/>
      <c r="F144" s="347"/>
      <c r="G144" s="347"/>
      <c r="H144" s="347"/>
      <c r="I144" s="37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23.25" customHeight="1" x14ac:dyDescent="0.35">
      <c r="A145" s="87"/>
      <c r="B145" s="320"/>
      <c r="C145" s="92"/>
      <c r="D145" s="384"/>
      <c r="E145" s="347"/>
      <c r="F145" s="347"/>
      <c r="G145" s="347"/>
      <c r="H145" s="347"/>
      <c r="I145" s="37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27.75" customHeight="1" x14ac:dyDescent="0.35">
      <c r="A146" s="87" t="s">
        <v>185</v>
      </c>
      <c r="B146" s="327" t="e">
        <f>IF((L93/K93)-1&gt;=20%,"Molimo objasniti razliku između ostvarenog i planiranog",IF((L93/K93)-1&lt;=-20%,"Molimo objasniti razliku između ostvarenog i planiranog","OK"))</f>
        <v>#DIV/0!</v>
      </c>
      <c r="C146" s="92"/>
      <c r="D146" s="384"/>
      <c r="E146" s="347"/>
      <c r="F146" s="347"/>
      <c r="G146" s="347"/>
      <c r="H146" s="347"/>
      <c r="I146" s="37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27.75" customHeight="1" x14ac:dyDescent="0.35">
      <c r="A147" s="87" t="s">
        <v>198</v>
      </c>
      <c r="B147" s="327" t="e">
        <f>IF((L108/K108)-1&gt;=20%,"Molimo objasniti razliku između ostvarenog i planiranog",IF((L108/K108)-1&lt;=-20%,"Molimo objasniti razliku između ostvarenog i planiranog","OK"))</f>
        <v>#DIV/0!</v>
      </c>
      <c r="C147" s="92"/>
      <c r="D147" s="384"/>
      <c r="E147" s="347"/>
      <c r="F147" s="347"/>
      <c r="G147" s="347"/>
      <c r="H147" s="347"/>
      <c r="I147" s="37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27.75" customHeight="1" x14ac:dyDescent="0.35">
      <c r="A148" s="87" t="s">
        <v>227</v>
      </c>
      <c r="B148" s="327" t="e">
        <f>IF((L112/K112)-1&gt;=20%,"Molimo objasniti razliku između ostvarenog i planiranog",IF((L112/K112)-1&lt;=-20%,"Molimo objasniti razliku između ostvarenog i planiranog","OK"))</f>
        <v>#DIV/0!</v>
      </c>
      <c r="C148" s="92"/>
      <c r="D148" s="384"/>
      <c r="E148" s="347"/>
      <c r="F148" s="347"/>
      <c r="G148" s="347"/>
      <c r="H148" s="347"/>
      <c r="I148" s="37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27.75" customHeight="1" x14ac:dyDescent="0.35">
      <c r="A149" s="87" t="s">
        <v>228</v>
      </c>
      <c r="B149" s="327" t="e">
        <f>IF((L117/K117)-1&gt;=20%,"Molimo objasniti razliku između ostvarenog i planiranog",IF((L117/K117)-1&lt;=-20%,"Molimo objasniti razliku između ostvarenog i planiranog","OK"))</f>
        <v>#DIV/0!</v>
      </c>
      <c r="C149" s="92"/>
      <c r="D149" s="384"/>
      <c r="E149" s="347"/>
      <c r="F149" s="347"/>
      <c r="G149" s="347"/>
      <c r="H149" s="347"/>
      <c r="I149" s="37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27.75" customHeight="1" x14ac:dyDescent="0.35">
      <c r="A150" s="87" t="s">
        <v>229</v>
      </c>
      <c r="B150" s="327" t="e">
        <f>IF((L121/K121)-1&gt;=20%,"Molimo objasniti razliku između ostvarenog i planiranog",IF((L121/K121)-1&lt;=-20%,"Molimo objasniti razliku između ostvarenog i planiranog","OK"))</f>
        <v>#DIV/0!</v>
      </c>
      <c r="C150" s="92"/>
      <c r="D150" s="384"/>
      <c r="E150" s="347"/>
      <c r="F150" s="347"/>
      <c r="G150" s="347"/>
      <c r="H150" s="347"/>
      <c r="I150" s="37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27.75" customHeight="1" x14ac:dyDescent="0.35">
      <c r="A151" s="87" t="s">
        <v>230</v>
      </c>
      <c r="B151" s="327" t="e">
        <f>IF((L123/K123)-1&gt;=20%,"Molimo objasniti razliku između ostvarenog i planiranog",IF((L123/K123)-1&lt;=-20%,"Molimo objasniti razliku između ostvarenog i planiranog","OK"))</f>
        <v>#DIV/0!</v>
      </c>
      <c r="C151" s="92"/>
      <c r="D151" s="384"/>
      <c r="E151" s="347"/>
      <c r="F151" s="347"/>
      <c r="G151" s="347"/>
      <c r="H151" s="347"/>
      <c r="I151" s="37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2.75" customHeight="1" x14ac:dyDescent="0.35">
      <c r="A152" s="92"/>
      <c r="B152" s="38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2.75" customHeight="1" x14ac:dyDescent="0.3">
      <c r="A153" s="93"/>
      <c r="B153" s="387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27.75" customHeight="1" x14ac:dyDescent="0.35">
      <c r="A154" s="87" t="s">
        <v>231</v>
      </c>
      <c r="B154" s="94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2.75" customHeight="1" x14ac:dyDescent="0.3">
      <c r="A155" s="27"/>
      <c r="B155" s="400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2.75" customHeight="1" x14ac:dyDescent="0.3">
      <c r="A156" s="27"/>
      <c r="B156" s="335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2.75" customHeight="1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32.5" customHeight="1" x14ac:dyDescent="0.3">
      <c r="A158" s="274" t="s">
        <v>325</v>
      </c>
      <c r="B158" s="97" t="str">
        <f>REPT('[3]Informacije o klubu_30.09.24.'!B31,1)</f>
        <v/>
      </c>
      <c r="C158" s="96"/>
      <c r="D158" s="96"/>
      <c r="E158" s="96"/>
      <c r="F158" s="27"/>
      <c r="G158" s="27"/>
      <c r="H158" s="27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2.75" customHeight="1" x14ac:dyDescent="0.3">
      <c r="A159" s="385"/>
      <c r="B159" s="336"/>
      <c r="C159" s="336"/>
      <c r="D159" s="336"/>
      <c r="E159" s="336"/>
      <c r="F159" s="336"/>
      <c r="G159" s="336"/>
      <c r="H159" s="336"/>
      <c r="I159" s="336"/>
      <c r="J159" s="26"/>
      <c r="K159" s="26"/>
      <c r="L159" s="26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pans="1:32" ht="12.75" customHeight="1" x14ac:dyDescent="0.3">
      <c r="A160" s="97" t="str">
        <f>REPT('[3]Informacije o klubu_30.09.24.'!B11,1)</f>
        <v/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pans="1:32" ht="12.75" customHeight="1" x14ac:dyDescent="0.3">
      <c r="A161" s="95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pans="1:32" ht="12.75" customHeight="1" x14ac:dyDescent="0.3">
      <c r="A162" s="97" t="str">
        <f>REPT('[3]Informacije o klubu_30.09.24.'!B13,1)</f>
        <v/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ht="12.75" customHeight="1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ht="12.75" customHeight="1" x14ac:dyDescent="0.3">
      <c r="A164" s="98" t="s">
        <v>105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pans="1:32" ht="12.7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pans="1:32" ht="12.7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pans="1:32" ht="12.7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pans="1:32" ht="12.7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pans="1:32" ht="12.7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pans="1:32" ht="12.7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pans="1:32" ht="12.7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pans="1:32" ht="12.7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pans="1:32" ht="12.7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2.7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pans="1:32" ht="12.7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pans="1:32" ht="12.7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pans="1:32" ht="12.7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pans="1:32" ht="12.7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2.7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pans="1:32" ht="12.7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 ht="12.7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 ht="12.7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 ht="12.7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pans="1:32" ht="12.7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pans="1:32" ht="12.7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pans="1:32" ht="12.7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2" ht="12.7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pans="1:32" ht="12.7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pans="1:32" ht="12.7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pans="1:32" ht="12.7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pans="1:32" ht="12.7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pans="1:32" ht="12.7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pans="1:32" ht="12.7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pans="1:32" ht="12.7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pans="1:32" ht="12.7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pans="1:32" ht="12.7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pans="1:32" ht="12.7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pans="1:32" ht="12.7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pans="1:32" ht="12.7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pans="1:32" ht="12.7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2.7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spans="1:32" ht="12.7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 spans="1:32" ht="12.7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2.7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 spans="1:32" ht="12.7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 spans="1:32" ht="12.7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 spans="1:32" ht="12.7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 spans="1:32" ht="12.7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 spans="1:32" ht="12.7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 spans="1:32" ht="12.7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 spans="1:32" ht="12.7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 spans="1:32" ht="12.7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pans="1:32" ht="12.7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 spans="1:32" ht="12.7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2.7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pans="1:32" ht="12.7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pans="1:32" ht="12.7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pans="1:32" ht="12.7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pans="1:32" ht="12.7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ht="12.7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 spans="1:32" ht="12.7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 spans="1:32" ht="12.7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 spans="1:32" ht="12.7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ht="12.7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 spans="1:32" ht="12.7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 spans="1:32" ht="12.7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 spans="1:32" ht="12.7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 spans="1:32" ht="12.7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 spans="1:32" ht="12.7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 spans="1:32" ht="12.7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 spans="1:32" ht="12.7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 spans="1:32" ht="12.7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 spans="1:32" ht="12.7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 spans="1:32" ht="12.7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2.7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 spans="1:32" ht="12.7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 spans="1:32" ht="12.7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 spans="1:32" ht="12.7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  <row r="239" spans="1:32" ht="12.7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32" ht="12.7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 ht="12.7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 ht="12.7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 ht="12.7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 ht="12.7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 ht="12.7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 ht="12.7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 ht="12.7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 ht="12.7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 spans="1:32" ht="12.7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 spans="1:32" ht="12.7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 spans="1:32" ht="12.7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 spans="1:32" ht="12.7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 spans="1:32" ht="12.7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 spans="1:32" ht="12.7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 spans="1:32" ht="12.7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 spans="1:32" ht="12.7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 spans="1:32" ht="12.7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 spans="1:32" ht="12.7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 ht="12.7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 spans="1:32" ht="12.7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 spans="1:32" ht="12.7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 spans="1:32" ht="12.7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 spans="1:32" ht="12.7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 ht="12.7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 spans="1:32" ht="12.7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 spans="1:32" ht="12.7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 spans="1:32" ht="12.7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 spans="1:32" ht="12.7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 spans="1:32" ht="12.7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 spans="1:32" ht="12.7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 spans="1:32" ht="12.7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 spans="1:32" ht="12.7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 spans="1:32" ht="12.7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spans="1:32" ht="12.7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spans="1:32" ht="12.7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spans="1:32" ht="12.7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pans="1:32" ht="12.7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 spans="1:32" ht="12.7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spans="1:32" ht="12.7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pans="1:32" ht="12.7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spans="1:32" ht="12.7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spans="1:32" ht="12.7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spans="1:32" ht="12.7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spans="1:32" ht="12.7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pans="1:32" ht="12.7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 spans="1:32" ht="12.7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 spans="1:32" ht="12.7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 ht="12.7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 spans="1:32" ht="12.7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 spans="1:32" ht="12.7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 spans="1:32" ht="12.7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 spans="1:32" ht="12.7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 spans="1:32" ht="12.7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 spans="1:32" ht="12.7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 spans="1:32" ht="12.7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 spans="1:32" ht="12.7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 spans="1:32" ht="12.7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 spans="1:32" ht="12.7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 ht="12.7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 spans="1:32" ht="12.7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 spans="1:32" ht="12.7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 spans="1:32" ht="12.7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 spans="1:32" ht="12.7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 spans="1:32" ht="12.7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 spans="1:32" ht="12.7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 spans="1:32" ht="12.7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 spans="1:32" ht="12.7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 spans="1:32" ht="12.7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 spans="1:32" ht="12.7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 spans="1:32" ht="12.7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 spans="1:32" ht="12.7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 spans="1:32" ht="12.7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 spans="1:32" ht="12.7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 spans="1:32" ht="12.7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 spans="1:32" ht="12.7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 spans="1:32" ht="12.7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 spans="1:32" ht="12.7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 ht="12.7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 spans="1:32" ht="12.7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 spans="1:32" ht="12.7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 spans="1:32" ht="12.7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 spans="1:32" ht="12.7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 spans="1:32" ht="12.7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 spans="1:32" ht="12.7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 spans="1:32" ht="12.7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 spans="1:32" ht="12.7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 spans="1:32" ht="12.7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 spans="1:32" ht="12.7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 spans="1:32" ht="12.7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 spans="1:32" ht="12.7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 spans="1:32" ht="12.7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 spans="1:32" ht="12.7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 spans="1:32" ht="12.7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 spans="1:32" ht="12.7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 spans="1:32" ht="12.7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 spans="1:32" ht="12.7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 spans="1:32" ht="12.7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 spans="1:32" ht="12.7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 spans="1:32" ht="12.7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 spans="1:32" ht="12.7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 spans="1:32" ht="12.7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 spans="1:32" ht="12.7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 spans="1:32" ht="12.7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 spans="1:32" ht="12.7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 spans="1:32" ht="12.7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 spans="1:32" ht="12.7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 spans="1:32" ht="12.7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 spans="1:32" ht="12.7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 spans="1:32" ht="12.7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 spans="1:32" ht="12.7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 spans="1:32" ht="12.7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 spans="1:32" ht="12.7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 spans="1:32" ht="12.7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 spans="1:32" ht="12.7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 spans="1:32" ht="12.7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 spans="1:32" ht="12.7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 spans="1:32" ht="12.7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 spans="1:32" ht="12.7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 spans="1:32" ht="12.7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 spans="1:32" ht="12.7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 spans="1:32" ht="12.7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 spans="1:32" ht="12.7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 spans="1:32" ht="12.7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 ht="12.7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 spans="1:32" ht="12.7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 ht="12.7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 spans="1:32" ht="12.7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 spans="1:32" ht="12.7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 spans="1:32" ht="12.7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 spans="1:32" ht="12.7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 spans="1:32" ht="12.7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 spans="1:32" ht="12.7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 spans="1:32" ht="12.7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 spans="1:32" ht="12.7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 spans="1:32" ht="12.7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 spans="1:32" ht="12.7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 spans="1:32" ht="12.7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 spans="1:32" ht="12.7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 spans="1:32" ht="12.7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 spans="1:32" ht="12.7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 spans="1:32" ht="12.7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 spans="1:32" ht="12.7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 spans="1:32" ht="12.7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 spans="1:32" ht="12.7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 spans="1:32" ht="12.7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 spans="1:32" ht="12.7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 spans="1:32" ht="12.7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 ht="12.7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 spans="1:32" ht="12.7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 spans="1:32" ht="12.7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 spans="1:32" ht="12.7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 spans="1:32" ht="12.7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 spans="1:32" ht="12.7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 spans="1:32" ht="12.7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 spans="1:32" ht="12.7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 spans="1:32" ht="12.7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 spans="1:32" ht="12.7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 spans="1:32" ht="12.7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 ht="12.7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 spans="1:32" ht="12.7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 spans="1:32" ht="12.7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 spans="1:32" ht="12.7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 spans="1:32" ht="12.7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 spans="1:32" ht="12.7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 spans="1:32" ht="12.7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 spans="1:32" ht="12.7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 spans="1:32" ht="12.7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 spans="1:32" ht="12.7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 ht="12.7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 spans="1:32" ht="12.7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 spans="1:32" ht="12.7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 spans="1:32" ht="12.7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 spans="1:32" ht="12.7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 spans="1:32" ht="12.7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 ht="12.7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 spans="1:32" ht="12.7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 spans="1:32" ht="12.7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 spans="1:32" ht="12.7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 spans="1:32" ht="12.7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 spans="1:32" ht="12.7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 ht="12.7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 spans="1:32" ht="12.7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 spans="1:32" ht="12.7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 spans="1:32" ht="12.7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 spans="1:32" ht="12.7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 spans="1:32" ht="12.7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 spans="1:32" ht="12.7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 ht="12.7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 spans="1:32" ht="12.7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 spans="1:32" ht="12.7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 spans="1:32" ht="12.7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 spans="1:32" ht="12.7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 ht="12.7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 spans="1:32" ht="12.7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 spans="1:32" ht="12.7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 spans="1:32" ht="12.7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 spans="1:32" ht="12.7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 spans="1:32" ht="12.7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 spans="1:32" ht="12.7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 spans="1:32" ht="12.7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 spans="1:32" ht="12.7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 spans="1:32" ht="12.7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 spans="1:32" ht="12.7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 spans="1:32" ht="12.7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 spans="1:32" ht="12.7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 spans="1:32" ht="12.7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 ht="12.7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 spans="1:32" ht="12.7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 spans="1:32" ht="12.7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 spans="1:32" ht="12.7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 spans="1:32" ht="12.7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 spans="1:32" ht="12.7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 spans="1:32" ht="12.7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 spans="1:32" ht="12.7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 spans="1:32" ht="12.7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 spans="1:32" ht="12.7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 spans="1:32" ht="12.7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 spans="1:32" ht="12.7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 spans="1:32" ht="12.7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 spans="1:32" ht="12.7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 spans="1:32" ht="12.7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 ht="12.7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 spans="1:32" ht="12.7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 spans="1:32" ht="12.7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 spans="1:32" ht="12.7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 spans="1:32" ht="12.7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 spans="1:32" ht="12.7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 spans="1:32" ht="12.7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 spans="1:32" ht="12.7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 ht="12.7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 spans="1:32" ht="12.7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 spans="1:32" ht="12.7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 spans="1:32" ht="12.7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 spans="1:32" ht="12.7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 spans="1:32" ht="12.7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 spans="1:32" ht="12.7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 spans="1:32" ht="12.7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 spans="1:32" ht="12.7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 spans="1:32" ht="12.7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 spans="1:32" ht="12.7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 spans="1:32" ht="12.7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 spans="1:32" ht="12.7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 spans="1:32" ht="12.7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 spans="1:32" ht="12.7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 spans="1:32" ht="12.7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 spans="1:32" ht="12.7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 spans="1:32" ht="12.7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 spans="1:32" ht="12.7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 spans="1:32" ht="12.7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 spans="1:32" ht="12.7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 spans="1:32" ht="12.7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 spans="1:32" ht="12.7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 ht="12.7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 spans="1:32" ht="12.7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 spans="1:32" ht="12.7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 spans="1:32" ht="12.7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 spans="1:32" ht="12.7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 spans="1:32" ht="12.7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 spans="1:32" ht="12.7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 spans="1:32" ht="12.7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 spans="1:32" ht="12.7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 spans="1:32" ht="12.7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 spans="1:32" ht="12.7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 spans="1:32" ht="12.7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 spans="1:32" ht="12.7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 spans="1:32" ht="12.7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 spans="1:32" ht="12.7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 spans="1:32" ht="12.7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 spans="1:32" ht="12.7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 spans="1:32" ht="12.7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 spans="1:32" ht="12.7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 spans="1:32" ht="12.7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 spans="1:32" ht="12.7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 spans="1:32" ht="12.7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 spans="1:32" ht="12.7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 spans="1:32" ht="12.7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 spans="1:32" ht="12.7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 spans="1:32" ht="12.7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 spans="1:32" ht="12.7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 spans="1:32" ht="12.7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 spans="1:32" ht="12.7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 ht="12.7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 spans="1:32" ht="12.7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 spans="1:32" ht="12.7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32" ht="12.7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 spans="1:32" ht="12.7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 spans="1:32" ht="12.7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 spans="1:32" ht="12.7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 spans="1:32" ht="12.7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 spans="1:32" ht="12.7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 spans="1:32" ht="12.7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 spans="1:32" ht="12.7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 spans="1:32" ht="12.7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 spans="1:32" ht="12.7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 spans="1:32" ht="12.7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 spans="1:32" ht="12.7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 spans="1:32" ht="12.7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 spans="1:32" ht="12.7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 spans="1:32" ht="12.7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 spans="1:32" ht="12.7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 spans="1:32" ht="12.7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 spans="1:32" ht="12.7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 spans="1:32" ht="12.7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</row>
    <row r="544" spans="1:32" ht="12.7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</row>
    <row r="545" spans="1:32" ht="12.7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</row>
    <row r="546" spans="1:32" ht="12.7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</row>
    <row r="547" spans="1:32" ht="12.7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</row>
    <row r="548" spans="1:32" ht="12.7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</row>
    <row r="549" spans="1:32" ht="12.7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</row>
    <row r="550" spans="1:32" ht="12.7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</row>
    <row r="551" spans="1:32" ht="12.7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</row>
    <row r="552" spans="1:32" ht="12.7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</row>
    <row r="553" spans="1:32" ht="12.7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</row>
    <row r="554" spans="1:32" ht="12.7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</row>
    <row r="555" spans="1:32" ht="12.7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</row>
    <row r="556" spans="1:32" ht="12.7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</row>
    <row r="557" spans="1:32" ht="12.7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</row>
    <row r="558" spans="1:32" ht="12.7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</row>
    <row r="559" spans="1:32" ht="12.7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</row>
    <row r="560" spans="1:32" ht="12.7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</row>
    <row r="561" spans="1:32" ht="12.7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</row>
    <row r="562" spans="1:32" ht="12.7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</row>
    <row r="563" spans="1:32" ht="12.7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</row>
    <row r="564" spans="1:32" ht="12.7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</row>
    <row r="565" spans="1:32" ht="12.7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</row>
    <row r="566" spans="1:32" ht="12.7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</row>
    <row r="567" spans="1:32" ht="12.7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</row>
    <row r="568" spans="1:32" ht="12.7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</row>
    <row r="569" spans="1:32" ht="12.7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</row>
    <row r="570" spans="1:32" ht="12.7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</row>
    <row r="571" spans="1:32" ht="12.7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</row>
    <row r="572" spans="1:32" ht="12.7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</row>
    <row r="573" spans="1:32" ht="12.7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</row>
    <row r="574" spans="1:32" ht="12.7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</row>
    <row r="575" spans="1:32" ht="12.7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</row>
    <row r="576" spans="1:32" ht="12.7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</row>
    <row r="577" spans="1:32" ht="12.7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</row>
    <row r="578" spans="1:32" ht="12.7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</row>
    <row r="579" spans="1:32" ht="12.7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</row>
    <row r="580" spans="1:32" ht="12.7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</row>
    <row r="581" spans="1:32" ht="12.7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</row>
    <row r="582" spans="1:32" ht="12.7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</row>
    <row r="583" spans="1:32" ht="12.7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</row>
    <row r="584" spans="1:32" ht="12.7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</row>
    <row r="585" spans="1:32" ht="12.7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</row>
    <row r="586" spans="1:32" ht="12.7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</row>
    <row r="587" spans="1:32" ht="12.7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</row>
    <row r="588" spans="1:32" ht="12.7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</row>
    <row r="589" spans="1:32" ht="12.7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</row>
    <row r="590" spans="1:32" ht="12.7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</row>
    <row r="591" spans="1:32" ht="12.7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</row>
    <row r="592" spans="1:32" ht="12.7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</row>
    <row r="593" spans="1:32" ht="12.7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</row>
    <row r="594" spans="1:32" ht="12.7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</row>
    <row r="595" spans="1:32" ht="12.7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</row>
    <row r="596" spans="1:32" ht="12.7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</row>
    <row r="597" spans="1:32" ht="12.7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</row>
    <row r="598" spans="1:32" ht="12.7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</row>
    <row r="599" spans="1:32" ht="12.7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</row>
    <row r="600" spans="1:32" ht="12.7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</row>
    <row r="601" spans="1:32" ht="12.7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</row>
    <row r="602" spans="1:32" ht="12.7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</row>
    <row r="603" spans="1:32" ht="12.7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</row>
    <row r="604" spans="1:32" ht="12.7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</row>
    <row r="605" spans="1:32" ht="12.7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</row>
    <row r="606" spans="1:32" ht="12.7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</row>
    <row r="607" spans="1:32" ht="12.7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</row>
    <row r="608" spans="1:32" ht="12.7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</row>
    <row r="609" spans="1:32" ht="12.7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</row>
    <row r="610" spans="1:32" ht="12.7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</row>
    <row r="611" spans="1:32" ht="12.7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</row>
    <row r="612" spans="1:32" ht="12.7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</row>
    <row r="613" spans="1:32" ht="12.7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</row>
    <row r="614" spans="1:32" ht="12.7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</row>
    <row r="615" spans="1:32" ht="12.7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</row>
    <row r="616" spans="1:32" ht="12.7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</row>
    <row r="617" spans="1:32" ht="12.7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</row>
    <row r="618" spans="1:32" ht="12.7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</row>
    <row r="619" spans="1:32" ht="12.7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 spans="1:32" ht="12.7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 spans="1:32" ht="12.7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 spans="1:32" ht="12.7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 spans="1:32" ht="12.7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 spans="1:32" ht="12.7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 spans="1:32" ht="12.7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 spans="1:32" ht="12.7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 spans="1:32" ht="12.7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 spans="1:32" ht="12.7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 spans="1:32" ht="12.7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 ht="12.7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 spans="1:32" ht="12.7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 spans="1:32" ht="12.7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 spans="1:32" ht="12.7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 spans="1:32" ht="12.7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 spans="1:32" ht="12.7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 spans="1:32" ht="12.7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 spans="1:32" ht="12.7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 spans="1:32" ht="12.7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 spans="1:32" ht="12.7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 spans="1:32" ht="12.7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 spans="1:32" ht="12.7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 spans="1:32" ht="12.7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 spans="1:32" ht="12.7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 spans="1:32" ht="12.7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 spans="1:32" ht="12.7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 spans="1:32" ht="12.7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 spans="1:32" ht="12.7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 spans="1:32" ht="12.7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 ht="12.7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 spans="1:32" ht="12.7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 spans="1:32" ht="12.7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 spans="1:32" ht="12.7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 spans="1:32" ht="12.7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 spans="1:32" ht="12.7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 spans="1:32" ht="12.7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 spans="1:32" ht="12.7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 spans="1:32" ht="12.7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 spans="1:32" ht="12.7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 spans="1:32" ht="12.7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 spans="1:32" ht="12.7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 spans="1:32" ht="12.7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 spans="1:32" ht="12.7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 spans="1:32" ht="12.7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 spans="1:32" ht="12.7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 spans="1:32" ht="12.7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 spans="1:32" ht="12.7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 spans="1:32" ht="12.7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 spans="1:32" ht="12.7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 spans="1:32" ht="12.7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 spans="1:32" ht="12.7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 spans="1:32" ht="12.7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 spans="1:32" ht="12.7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 spans="1:32" ht="12.7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 spans="1:32" ht="12.7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 spans="1:32" ht="12.7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 spans="1:32" ht="12.7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 spans="1:32" ht="12.7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 spans="1:32" ht="12.7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 spans="1:32" ht="12.7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 spans="1:32" ht="12.7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 spans="1:32" ht="12.7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 spans="1:32" ht="12.7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 spans="1:32" ht="12.7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 spans="1:32" ht="12.7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 spans="1:32" ht="12.7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 spans="1:32" ht="12.7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 spans="1:32" ht="12.7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 ht="12.7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 spans="1:32" ht="12.7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 spans="1:32" ht="12.7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 spans="1:32" ht="12.7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 spans="1:32" ht="12.7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 spans="1:32" ht="12.7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 spans="1:32" ht="12.7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 spans="1:32" ht="12.7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 spans="1:32" ht="12.7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 spans="1:32" ht="12.7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 spans="1:32" ht="12.7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 spans="1:32" ht="12.7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 spans="1:32" ht="12.7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 spans="1:32" ht="12.7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 spans="1:32" ht="12.7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 spans="1:32" ht="12.7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 spans="1:32" ht="12.7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 spans="1:32" ht="12.7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 spans="1:32" ht="12.7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 spans="1:32" ht="12.7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 spans="1:32" ht="12.7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 spans="1:32" ht="12.7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 spans="1:32" ht="12.7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 spans="1:32" ht="12.7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 spans="1:32" ht="12.7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 spans="1:32" ht="12.7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 spans="1:32" ht="12.7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 spans="1:32" ht="12.7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 spans="1:32" ht="12.7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 spans="1:32" ht="12.7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 spans="1:32" ht="12.7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 spans="1:32" ht="12.7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 spans="1:32" ht="12.7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 spans="1:32" ht="12.7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 spans="1:32" ht="12.7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 spans="1:32" ht="12.7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 spans="1:32" ht="12.7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 spans="1:32" ht="12.7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 spans="1:32" ht="12.7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 ht="12.7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 spans="1:32" ht="12.7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 spans="1:32" ht="12.7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 spans="1:32" ht="12.7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 spans="1:32" ht="12.7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 spans="1:32" ht="12.7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 ht="12.7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 spans="1:32" ht="12.7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 spans="1:32" ht="12.7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 spans="1:32" ht="12.7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 spans="1:32" ht="12.7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 spans="1:32" ht="12.7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 spans="1:32" ht="12.7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 spans="1:32" ht="12.7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 spans="1:32" ht="12.7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 spans="1:32" ht="12.7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 spans="1:32" ht="12.7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 spans="1:32" ht="12.7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 spans="1:32" ht="12.7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 spans="1:32" ht="12.7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 spans="1:32" ht="12.7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 spans="1:32" ht="12.7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 spans="1:32" ht="12.7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 spans="1:32" ht="12.7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 spans="1:32" ht="12.7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 spans="1:32" ht="12.7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 spans="1:32" ht="12.7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 spans="1:32" ht="12.7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 spans="1:32" ht="12.7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 spans="1:32" ht="12.7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 spans="1:32" ht="12.7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 spans="1:32" ht="12.7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 spans="1:32" ht="12.7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 spans="1:32" ht="12.7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 spans="1:32" ht="12.7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 spans="1:32" ht="12.7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 spans="1:32" ht="12.7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 spans="1:32" ht="12.7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 spans="1:32" ht="12.7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 spans="1:32" ht="12.7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 spans="1:32" ht="12.7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 spans="1:32" ht="12.7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 spans="1:32" ht="12.7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 spans="1:32" ht="12.7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 spans="1:32" ht="12.7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 spans="1:32" ht="12.7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 spans="1:32" ht="12.7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 spans="1:32" ht="12.7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 spans="1:32" ht="12.7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 spans="1:32" ht="12.7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 spans="1:32" ht="12.7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 spans="1:32" ht="12.7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 spans="1:32" ht="12.7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 spans="1:32" ht="12.7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 spans="1:32" ht="12.7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 spans="1:32" ht="12.7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 spans="1:32" ht="12.7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 spans="1:32" ht="12.7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 spans="1:32" ht="12.7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 spans="1:32" ht="12.7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 spans="1:32" ht="12.7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 spans="1:32" ht="12.7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 spans="1:32" ht="12.7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 ht="12.7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 spans="1:32" ht="12.7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 spans="1:32" ht="12.7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 spans="1:32" ht="12.7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 spans="1:32" ht="12.7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 spans="1:32" ht="12.7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 spans="1:32" ht="12.7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 spans="1:32" ht="12.7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 spans="1:32" ht="12.7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 spans="1:32" ht="12.7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 ht="12.7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 spans="1:32" ht="12.7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 spans="1:32" ht="12.7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 spans="1:32" ht="12.7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 spans="1:32" ht="12.7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 spans="1:32" ht="12.7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 spans="1:32" ht="12.7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 spans="1:32" ht="12.7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 spans="1:32" ht="12.7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 spans="1:32" ht="12.7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 spans="1:32" ht="12.7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 spans="1:32" ht="12.7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 spans="1:32" ht="12.7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 ht="12.7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 spans="1:32" ht="12.7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 spans="1:32" ht="12.7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 spans="1:32" ht="12.7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 spans="1:32" ht="12.7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 spans="1:32" ht="12.7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 spans="1:32" ht="12.7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 spans="1:32" ht="12.7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 spans="1:32" ht="12.7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 spans="1:32" ht="12.7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 ht="12.7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 spans="1:32" ht="12.7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 spans="1:32" ht="12.7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 spans="1:32" ht="12.7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 spans="1:32" ht="12.7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 spans="1:32" ht="12.7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 spans="1:32" ht="12.7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 spans="1:32" ht="12.7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 spans="1:32" ht="12.7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 spans="1:32" ht="12.7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 spans="1:32" ht="12.7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 spans="1:32" ht="12.7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 spans="1:32" ht="12.7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 spans="1:32" ht="12.7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 spans="1:32" ht="12.7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 spans="1:32" ht="12.7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 spans="1:32" ht="12.7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 spans="1:32" ht="12.7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 spans="1:32" ht="12.7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 spans="1:32" ht="12.7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 spans="1:32" ht="12.7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 spans="1:32" ht="12.7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 spans="1:32" ht="12.7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 spans="1:32" ht="12.7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 spans="1:32" ht="12.7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 spans="1:32" ht="12.7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 spans="1:32" ht="12.7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 ht="12.7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 spans="1:32" ht="12.7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 spans="1:32" ht="12.7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 spans="1:32" ht="12.7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 spans="1:32" ht="12.7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 spans="1:32" ht="12.7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 spans="1:32" ht="12.7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 spans="1:32" ht="12.7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 spans="1:32" ht="12.7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 spans="1:32" ht="12.7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 spans="1:32" ht="12.7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 spans="1:32" ht="12.7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 spans="1:32" ht="12.7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 spans="1:32" ht="12.7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 spans="1:32" ht="12.7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 spans="1:32" ht="12.7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 spans="1:32" ht="12.7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 spans="1:32" ht="12.7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 spans="1:32" ht="12.7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 spans="1:32" ht="12.7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 spans="1:32" ht="12.7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 spans="1:32" ht="12.7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 spans="1:32" ht="12.7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 spans="1:32" ht="12.7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 spans="1:32" ht="12.7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 spans="1:32" ht="12.7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 spans="1:32" ht="12.7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 spans="1:32" ht="12.7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 ht="12.7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 spans="1:32" ht="12.7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 spans="1:32" ht="12.7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 spans="1:32" ht="12.7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 spans="1:32" ht="12.7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 spans="1:32" ht="12.7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 ht="12.7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 spans="1:32" ht="12.7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 spans="1:32" ht="12.7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 spans="1:32" ht="12.7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 spans="1:32" ht="12.7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 spans="1:32" ht="12.7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 spans="1:32" ht="12.7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 spans="1:32" ht="12.7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 spans="1:32" ht="12.7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 spans="1:32" ht="12.7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 spans="1:32" ht="12.7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 spans="1:32" ht="12.7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 spans="1:32" ht="12.7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 spans="1:32" ht="12.7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 ht="12.7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 spans="1:32" ht="12.7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 spans="1:32" ht="12.7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 spans="1:32" ht="12.7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 spans="1:32" ht="12.7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 spans="1:32" ht="12.7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 spans="1:32" ht="12.7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 spans="1:32" ht="12.7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 spans="1:32" ht="12.7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 spans="1:32" ht="12.7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 spans="1:32" ht="12.7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 spans="1:32" ht="12.7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 spans="1:32" ht="12.7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 spans="1:32" ht="12.7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 spans="1:32" ht="12.7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 spans="1:32" ht="12.7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 spans="1:32" ht="12.7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 spans="1:32" ht="12.7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 spans="1:32" ht="12.7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 spans="1:32" ht="12.7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 spans="1:32" ht="12.7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 spans="1:32" ht="12.7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 spans="1:32" ht="12.7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 spans="1:32" ht="12.7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 spans="1:32" ht="12.7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 spans="1:32" ht="12.7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 ht="12.7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 spans="1:32" ht="12.7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 spans="1:32" ht="12.7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 spans="1:32" ht="12.7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 spans="1:32" ht="12.7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 spans="1:32" ht="12.7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 spans="1:32" ht="12.7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 spans="1:32" ht="12.7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 spans="1:32" ht="12.7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 spans="1:32" ht="12.7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 spans="1:32" ht="12.7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 spans="1:32" ht="12.7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 spans="1:32" ht="12.7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 spans="1:32" ht="12.7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 spans="1:32" ht="12.7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 spans="1:32" ht="12.7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 spans="1:32" ht="12.7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 spans="1:32" ht="12.7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 spans="1:32" ht="12.7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 spans="1:32" ht="12.7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 spans="1:32" ht="12.7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 spans="1:32" ht="12.7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 spans="1:32" ht="12.7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 spans="1:32" ht="12.7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 spans="1:32" ht="12.7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 spans="1:32" ht="12.7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 spans="1:32" ht="12.7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 spans="1:32" ht="12.7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 spans="1:32" ht="12.7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 spans="1:32" ht="12.7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 spans="1:32" ht="12.7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 spans="1:32" ht="12.7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  <row r="956" spans="1:32" ht="12.7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</row>
    <row r="957" spans="1:32" ht="12.7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</row>
    <row r="958" spans="1:32" ht="12.7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</row>
    <row r="959" spans="1:32" ht="12.7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</row>
    <row r="960" spans="1:32" ht="12.7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</row>
    <row r="961" spans="1:32" ht="12.7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</row>
    <row r="962" spans="1:32" ht="12.7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</row>
    <row r="963" spans="1:32" ht="12.7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</row>
    <row r="964" spans="1:32" ht="12.7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</row>
    <row r="965" spans="1:32" ht="12.7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</row>
    <row r="966" spans="1:32" ht="12.7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</row>
    <row r="967" spans="1:32" ht="12.7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</row>
    <row r="968" spans="1:32" ht="12.7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</row>
    <row r="969" spans="1:32" ht="12.7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</row>
    <row r="970" spans="1:32" ht="12.7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</row>
    <row r="971" spans="1:32" ht="12.7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</row>
    <row r="972" spans="1:32" ht="12.7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</row>
    <row r="973" spans="1:32" ht="12.7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</row>
    <row r="974" spans="1:32" ht="12.7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</row>
    <row r="975" spans="1:32" ht="12.7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</row>
    <row r="976" spans="1:32" ht="12.7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</row>
    <row r="977" spans="1:32" ht="12.7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</row>
    <row r="978" spans="1:32" ht="12.7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</row>
    <row r="979" spans="1:32" ht="12.7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</row>
    <row r="980" spans="1:32" ht="12.7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</row>
    <row r="981" spans="1:32" ht="12.7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</row>
    <row r="982" spans="1:32" ht="12.7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</row>
    <row r="983" spans="1:32" ht="12.7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</row>
    <row r="984" spans="1:32" ht="12.7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</row>
    <row r="985" spans="1:32" ht="12.7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</row>
    <row r="986" spans="1:32" ht="12.7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</row>
    <row r="987" spans="1:32" ht="12.7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</row>
    <row r="988" spans="1:32" ht="12.7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</row>
    <row r="989" spans="1:32" ht="12.7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</row>
    <row r="990" spans="1:32" ht="12.7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</row>
    <row r="991" spans="1:32" ht="12.7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</row>
    <row r="992" spans="1:32" ht="12.7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</row>
    <row r="993" spans="1:32" ht="12.7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</row>
    <row r="994" spans="1:32" ht="12.7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</row>
    <row r="995" spans="1:32" ht="12.7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</row>
    <row r="996" spans="1:32" ht="12.7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</row>
    <row r="997" spans="1:32" ht="12.7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</row>
    <row r="998" spans="1:32" ht="12.7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</row>
    <row r="999" spans="1:32" ht="12.75" customHeight="1" x14ac:dyDescent="0.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</row>
    <row r="1000" spans="1:32" ht="12.75" customHeight="1" x14ac:dyDescent="0.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</row>
    <row r="1001" spans="1:32" ht="12.75" customHeight="1" x14ac:dyDescent="0.3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</row>
  </sheetData>
  <sheetProtection algorithmName="SHA-1" hashValue="Z3RZ18Gx3HQpJ7R8aGULAhAo8pU=" saltValue="av2E5OFn81CfN8KSid4R/A==" spinCount="100000" sheet="1" objects="1" scenarios="1"/>
  <mergeCells count="32">
    <mergeCell ref="B156:T156"/>
    <mergeCell ref="A159:I159"/>
    <mergeCell ref="D149:I149"/>
    <mergeCell ref="D150:I150"/>
    <mergeCell ref="D151:I151"/>
    <mergeCell ref="B152:T152"/>
    <mergeCell ref="B153:T153"/>
    <mergeCell ref="B155:T155"/>
    <mergeCell ref="D148:I148"/>
    <mergeCell ref="D137:I137"/>
    <mergeCell ref="D138:I138"/>
    <mergeCell ref="D139:I139"/>
    <mergeCell ref="D140:I140"/>
    <mergeCell ref="D141:I141"/>
    <mergeCell ref="D142:I142"/>
    <mergeCell ref="D143:I143"/>
    <mergeCell ref="D144:I144"/>
    <mergeCell ref="D145:I145"/>
    <mergeCell ref="D146:I146"/>
    <mergeCell ref="D147:I147"/>
    <mergeCell ref="T7:T8"/>
    <mergeCell ref="D132:I132"/>
    <mergeCell ref="D133:I133"/>
    <mergeCell ref="D134:I134"/>
    <mergeCell ref="D135:I135"/>
    <mergeCell ref="P7:R7"/>
    <mergeCell ref="D136:I136"/>
    <mergeCell ref="A1:D1"/>
    <mergeCell ref="A2:D2"/>
    <mergeCell ref="A7:A8"/>
    <mergeCell ref="B7:B8"/>
    <mergeCell ref="D7:N7"/>
  </mergeCells>
  <conditionalFormatting sqref="B133:B144">
    <cfRule type="containsText" dxfId="15" priority="1" operator="containsText" text="OK">
      <formula>NOT(ISERROR(SEARCH(("OK"),(B133))))</formula>
    </cfRule>
    <cfRule type="containsText" dxfId="14" priority="2" operator="containsText" text="Molimo objasniti razliku između ostvarenog i planiranog">
      <formula>NOT(ISERROR(SEARCH(("Molimo objasniti razliku između ostvarenog i planiranog"),(B133))))</formula>
    </cfRule>
  </conditionalFormatting>
  <conditionalFormatting sqref="B146:B151">
    <cfRule type="containsText" dxfId="13" priority="3" operator="containsText" text="OK">
      <formula>NOT(ISERROR(SEARCH(("OK"),(B146))))</formula>
    </cfRule>
    <cfRule type="containsText" dxfId="12" priority="4" operator="containsText" text="Molimo objasniti razliku između ostvarenog i planiranog">
      <formula>NOT(ISERROR(SEARCH(("Molimo objasniti razliku između ostvarenog i planiranog"),(B146))))</formula>
    </cfRule>
  </conditionalFormatting>
  <pageMargins left="0.7" right="0.7" top="0.75" bottom="0.75" header="0.3" footer="0.3"/>
  <customProperties>
    <customPr name="OrphanNamesChecke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6172-113B-48C8-B9C2-7F23B303D6F3}">
  <sheetPr>
    <tabColor rgb="FFFFFF00"/>
  </sheetPr>
  <dimension ref="A1:AE1000"/>
  <sheetViews>
    <sheetView workbookViewId="0">
      <pane ySplit="8" topLeftCell="A9" activePane="bottomLeft" state="frozen"/>
      <selection pane="bottomLeft" activeCell="B14" sqref="B14"/>
    </sheetView>
  </sheetViews>
  <sheetFormatPr defaultColWidth="12.54296875" defaultRowHeight="12.5" x14ac:dyDescent="0.25"/>
  <cols>
    <col min="1" max="1" width="66.453125" style="25" customWidth="1"/>
    <col min="2" max="2" width="15.453125" style="25" customWidth="1"/>
    <col min="3" max="3" width="28.26953125" style="25" customWidth="1"/>
    <col min="4" max="4" width="15.453125" style="25" customWidth="1"/>
    <col min="5" max="5" width="27.453125" style="25" customWidth="1"/>
    <col min="6" max="6" width="15.453125" style="25" customWidth="1"/>
    <col min="7" max="7" width="17.81640625" style="25" customWidth="1"/>
    <col min="8" max="9" width="15.54296875" style="25" customWidth="1"/>
    <col min="10" max="10" width="19.81640625" style="25" customWidth="1"/>
    <col min="11" max="11" width="15.453125" style="25" customWidth="1"/>
    <col min="12" max="12" width="15.54296875" style="25" customWidth="1"/>
    <col min="13" max="13" width="1.453125" style="25" customWidth="1"/>
    <col min="14" max="14" width="15.453125" style="25" customWidth="1"/>
    <col min="15" max="16" width="15.54296875" style="25" customWidth="1"/>
    <col min="17" max="17" width="1.453125" style="25" customWidth="1"/>
    <col min="18" max="18" width="19.81640625" style="25" customWidth="1"/>
    <col min="19" max="31" width="9.1796875" style="25" customWidth="1"/>
    <col min="32" max="16384" width="12.54296875" style="25"/>
  </cols>
  <sheetData>
    <row r="1" spans="1:31" ht="14.25" customHeight="1" x14ac:dyDescent="0.35">
      <c r="A1" s="370" t="s">
        <v>30</v>
      </c>
      <c r="B1" s="336"/>
      <c r="C1" s="336"/>
      <c r="D1" s="26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4.25" customHeight="1" x14ac:dyDescent="0.35">
      <c r="A2" s="371" t="str">
        <f>REPT('[3]Informacije o klubu_30.09.24.'!B1,1)</f>
        <v/>
      </c>
      <c r="B2" s="347"/>
      <c r="C2" s="372"/>
      <c r="D2" s="28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4.25" customHeight="1" x14ac:dyDescent="0.3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ht="32.25" customHeight="1" x14ac:dyDescent="0.35">
      <c r="A4" s="373" t="s">
        <v>233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137"/>
      <c r="R4" s="13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ht="14.25" customHeight="1" x14ac:dyDescent="0.35">
      <c r="A5" s="30" t="s">
        <v>234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32"/>
      <c r="T5" s="32"/>
      <c r="U5" s="32"/>
      <c r="V5" s="32"/>
      <c r="W5" s="27"/>
      <c r="X5" s="27"/>
      <c r="Y5" s="27"/>
      <c r="Z5" s="27"/>
      <c r="AA5" s="27"/>
      <c r="AB5" s="27"/>
      <c r="AC5" s="27"/>
      <c r="AD5" s="27"/>
      <c r="AE5" s="27"/>
    </row>
    <row r="6" spans="1:31" ht="14.25" customHeight="1" x14ac:dyDescent="0.3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32"/>
      <c r="T6" s="32"/>
      <c r="U6" s="32"/>
      <c r="V6" s="32"/>
      <c r="W6" s="27"/>
      <c r="X6" s="27"/>
      <c r="Y6" s="27"/>
      <c r="Z6" s="27"/>
      <c r="AA6" s="27"/>
      <c r="AB6" s="27"/>
      <c r="AC6" s="27"/>
      <c r="AD6" s="27"/>
      <c r="AE6" s="27"/>
    </row>
    <row r="7" spans="1:31" ht="27.75" customHeight="1" x14ac:dyDescent="0.35">
      <c r="A7" s="242" t="s">
        <v>34</v>
      </c>
      <c r="B7" s="362" t="s">
        <v>235</v>
      </c>
      <c r="C7" s="374" t="s">
        <v>236</v>
      </c>
      <c r="D7" s="347"/>
      <c r="E7" s="347"/>
      <c r="F7" s="347"/>
      <c r="G7" s="347"/>
      <c r="H7" s="347"/>
      <c r="I7" s="347"/>
      <c r="J7" s="347"/>
      <c r="K7" s="347"/>
      <c r="L7" s="372"/>
      <c r="M7" s="243"/>
      <c r="N7" s="375" t="s">
        <v>237</v>
      </c>
      <c r="O7" s="347"/>
      <c r="P7" s="372"/>
      <c r="Q7" s="138"/>
      <c r="R7" s="368" t="s">
        <v>308</v>
      </c>
      <c r="S7" s="32"/>
      <c r="T7" s="32"/>
      <c r="U7" s="32"/>
      <c r="V7" s="32"/>
      <c r="W7" s="27"/>
      <c r="X7" s="27"/>
      <c r="Y7" s="27"/>
      <c r="Z7" s="27"/>
      <c r="AA7" s="27"/>
      <c r="AB7" s="27"/>
      <c r="AC7" s="27"/>
      <c r="AD7" s="27"/>
      <c r="AE7" s="27"/>
    </row>
    <row r="8" spans="1:31" ht="48" x14ac:dyDescent="0.35">
      <c r="A8" s="244"/>
      <c r="B8" s="361"/>
      <c r="C8" s="179" t="s">
        <v>309</v>
      </c>
      <c r="D8" s="33" t="s">
        <v>310</v>
      </c>
      <c r="E8" s="179" t="s">
        <v>311</v>
      </c>
      <c r="F8" s="33" t="s">
        <v>312</v>
      </c>
      <c r="G8" s="139" t="s">
        <v>313</v>
      </c>
      <c r="H8" s="33" t="s">
        <v>314</v>
      </c>
      <c r="I8" s="33" t="s">
        <v>326</v>
      </c>
      <c r="J8" s="139" t="s">
        <v>327</v>
      </c>
      <c r="K8" s="33" t="s">
        <v>315</v>
      </c>
      <c r="L8" s="34" t="s">
        <v>316</v>
      </c>
      <c r="M8" s="168"/>
      <c r="N8" s="33" t="s">
        <v>317</v>
      </c>
      <c r="O8" s="33" t="s">
        <v>318</v>
      </c>
      <c r="P8" s="34" t="s">
        <v>319</v>
      </c>
      <c r="Q8" s="140"/>
      <c r="R8" s="345"/>
      <c r="S8" s="32"/>
      <c r="T8" s="32"/>
      <c r="U8" s="32"/>
      <c r="V8" s="32"/>
      <c r="W8" s="27"/>
      <c r="X8" s="27"/>
      <c r="Y8" s="27"/>
      <c r="Z8" s="27"/>
      <c r="AA8" s="27"/>
      <c r="AB8" s="27"/>
      <c r="AC8" s="27"/>
      <c r="AD8" s="27"/>
      <c r="AE8" s="27"/>
    </row>
    <row r="9" spans="1:31" ht="15" customHeight="1" x14ac:dyDescent="0.35">
      <c r="A9" s="245" t="s">
        <v>246</v>
      </c>
      <c r="B9" s="321"/>
      <c r="C9" s="321"/>
      <c r="D9" s="165"/>
      <c r="E9" s="321"/>
      <c r="F9" s="165"/>
      <c r="G9" s="165"/>
      <c r="H9" s="165"/>
      <c r="I9" s="165"/>
      <c r="J9" s="165"/>
      <c r="K9" s="166"/>
      <c r="L9" s="166"/>
      <c r="M9" s="141"/>
      <c r="N9" s="165"/>
      <c r="O9" s="165"/>
      <c r="P9" s="165"/>
      <c r="Q9" s="165"/>
      <c r="R9" s="165"/>
      <c r="S9" s="32"/>
      <c r="T9" s="32"/>
      <c r="U9" s="32"/>
      <c r="V9" s="32"/>
      <c r="W9" s="27"/>
      <c r="X9" s="27"/>
      <c r="Y9" s="27"/>
      <c r="Z9" s="27"/>
      <c r="AA9" s="27"/>
      <c r="AB9" s="27"/>
      <c r="AC9" s="27"/>
      <c r="AD9" s="27"/>
      <c r="AE9" s="27"/>
    </row>
    <row r="10" spans="1:31" ht="15" customHeight="1" x14ac:dyDescent="0.35">
      <c r="A10" s="246" t="s">
        <v>247</v>
      </c>
      <c r="B10" s="321">
        <f>'Plan novčani tok'!B10</f>
        <v>0</v>
      </c>
      <c r="C10" s="321">
        <f>'Plan novčani tok'!C10</f>
        <v>0</v>
      </c>
      <c r="D10" s="165"/>
      <c r="E10" s="321">
        <f>'Plan novčani tok'!D10</f>
        <v>0</v>
      </c>
      <c r="F10" s="165"/>
      <c r="G10" s="165">
        <f t="shared" ref="G10:G19" si="0">+D10+F10</f>
        <v>0</v>
      </c>
      <c r="H10" s="165">
        <f>'Plan novčani tok'!E10</f>
        <v>0</v>
      </c>
      <c r="I10" s="165"/>
      <c r="J10" s="165">
        <f t="shared" ref="J10:J19" si="1">+G10+I10</f>
        <v>0</v>
      </c>
      <c r="K10" s="165">
        <f>'Plan novčani tok'!F10</f>
        <v>0</v>
      </c>
      <c r="L10" s="165">
        <f>SUM(K10,H10,E10,C10)</f>
        <v>0</v>
      </c>
      <c r="M10" s="141"/>
      <c r="N10" s="165">
        <f>'Plan novčani tok'!I10</f>
        <v>0</v>
      </c>
      <c r="O10" s="165">
        <f>'Plan novčani tok'!J10</f>
        <v>0</v>
      </c>
      <c r="P10" s="165">
        <f t="shared" ref="P10:P20" si="2">SUM(N10,O10)</f>
        <v>0</v>
      </c>
      <c r="Q10" s="165"/>
      <c r="R10" s="165">
        <f t="shared" ref="R10:R20" si="3">SUM(L10,P10)</f>
        <v>0</v>
      </c>
      <c r="S10" s="32"/>
      <c r="T10" s="32"/>
      <c r="U10" s="32"/>
      <c r="V10" s="32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15" customHeight="1" x14ac:dyDescent="0.35">
      <c r="A11" s="246" t="s">
        <v>248</v>
      </c>
      <c r="B11" s="321">
        <f>'Plan novčani tok'!B11</f>
        <v>0</v>
      </c>
      <c r="C11" s="321">
        <f>'Plan novčani tok'!C11</f>
        <v>0</v>
      </c>
      <c r="D11" s="165"/>
      <c r="E11" s="321">
        <f>'Plan novčani tok'!D11</f>
        <v>0</v>
      </c>
      <c r="F11" s="165"/>
      <c r="G11" s="165">
        <f t="shared" si="0"/>
        <v>0</v>
      </c>
      <c r="H11" s="165">
        <f>'Plan novčani tok'!E11</f>
        <v>0</v>
      </c>
      <c r="I11" s="165"/>
      <c r="J11" s="165">
        <f t="shared" si="1"/>
        <v>0</v>
      </c>
      <c r="K11" s="165">
        <f>'Plan novčani tok'!F11</f>
        <v>0</v>
      </c>
      <c r="L11" s="165">
        <f t="shared" ref="L11:L19" si="4">SUM(K11,H11,E11,C11)</f>
        <v>0</v>
      </c>
      <c r="M11" s="141"/>
      <c r="N11" s="165">
        <f>'Plan novčani tok'!I11</f>
        <v>0</v>
      </c>
      <c r="O11" s="165">
        <f>'Plan novčani tok'!J11</f>
        <v>0</v>
      </c>
      <c r="P11" s="165">
        <f t="shared" si="2"/>
        <v>0</v>
      </c>
      <c r="Q11" s="165"/>
      <c r="R11" s="165">
        <f t="shared" si="3"/>
        <v>0</v>
      </c>
      <c r="S11" s="32"/>
      <c r="T11" s="32"/>
      <c r="U11" s="32"/>
      <c r="V11" s="32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ht="15" customHeight="1" x14ac:dyDescent="0.35">
      <c r="A12" s="246" t="s">
        <v>249</v>
      </c>
      <c r="B12" s="321">
        <f>'Plan novčani tok'!B12</f>
        <v>0</v>
      </c>
      <c r="C12" s="321">
        <f>'Plan novčani tok'!C12</f>
        <v>0</v>
      </c>
      <c r="D12" s="165"/>
      <c r="E12" s="321">
        <f>'Plan novčani tok'!D12</f>
        <v>0</v>
      </c>
      <c r="F12" s="165"/>
      <c r="G12" s="165">
        <f t="shared" si="0"/>
        <v>0</v>
      </c>
      <c r="H12" s="165">
        <f>'Plan novčani tok'!E12</f>
        <v>0</v>
      </c>
      <c r="I12" s="165"/>
      <c r="J12" s="165">
        <f t="shared" si="1"/>
        <v>0</v>
      </c>
      <c r="K12" s="165">
        <f>'Plan novčani tok'!F12</f>
        <v>0</v>
      </c>
      <c r="L12" s="165">
        <f t="shared" si="4"/>
        <v>0</v>
      </c>
      <c r="M12" s="141"/>
      <c r="N12" s="165">
        <f>'Plan novčani tok'!I12</f>
        <v>0</v>
      </c>
      <c r="O12" s="165">
        <f>'Plan novčani tok'!J12</f>
        <v>0</v>
      </c>
      <c r="P12" s="165">
        <f t="shared" si="2"/>
        <v>0</v>
      </c>
      <c r="Q12" s="165"/>
      <c r="R12" s="165">
        <f t="shared" si="3"/>
        <v>0</v>
      </c>
      <c r="S12" s="32"/>
      <c r="T12" s="32"/>
      <c r="U12" s="32"/>
      <c r="V12" s="32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15" customHeight="1" x14ac:dyDescent="0.35">
      <c r="A13" s="246" t="s">
        <v>250</v>
      </c>
      <c r="B13" s="321">
        <f>'Plan novčani tok'!B13</f>
        <v>0</v>
      </c>
      <c r="C13" s="321">
        <f>'Plan novčani tok'!C13</f>
        <v>0</v>
      </c>
      <c r="D13" s="165"/>
      <c r="E13" s="321">
        <f>'Plan novčani tok'!D13</f>
        <v>0</v>
      </c>
      <c r="F13" s="165"/>
      <c r="G13" s="165">
        <f t="shared" si="0"/>
        <v>0</v>
      </c>
      <c r="H13" s="165">
        <f>'Plan novčani tok'!E13</f>
        <v>0</v>
      </c>
      <c r="I13" s="165"/>
      <c r="J13" s="165">
        <f t="shared" si="1"/>
        <v>0</v>
      </c>
      <c r="K13" s="165">
        <f>'Plan novčani tok'!F13</f>
        <v>0</v>
      </c>
      <c r="L13" s="165">
        <f t="shared" si="4"/>
        <v>0</v>
      </c>
      <c r="M13" s="141"/>
      <c r="N13" s="165">
        <f>'Plan novčani tok'!I13</f>
        <v>0</v>
      </c>
      <c r="O13" s="165">
        <f>'Plan novčani tok'!J13</f>
        <v>0</v>
      </c>
      <c r="P13" s="165">
        <f t="shared" si="2"/>
        <v>0</v>
      </c>
      <c r="Q13" s="165"/>
      <c r="R13" s="165">
        <f t="shared" si="3"/>
        <v>0</v>
      </c>
      <c r="S13" s="32"/>
      <c r="T13" s="32"/>
      <c r="U13" s="32"/>
      <c r="V13" s="32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ht="15" customHeight="1" x14ac:dyDescent="0.35">
      <c r="A14" s="246" t="s">
        <v>251</v>
      </c>
      <c r="B14" s="321">
        <f>'Plan novčani tok'!B14</f>
        <v>0</v>
      </c>
      <c r="C14" s="321">
        <f>'Plan novčani tok'!C14</f>
        <v>0</v>
      </c>
      <c r="D14" s="165"/>
      <c r="E14" s="321">
        <f>'Plan novčani tok'!D14</f>
        <v>0</v>
      </c>
      <c r="F14" s="165"/>
      <c r="G14" s="165">
        <f t="shared" si="0"/>
        <v>0</v>
      </c>
      <c r="H14" s="165">
        <f>'Plan novčani tok'!E14</f>
        <v>0</v>
      </c>
      <c r="I14" s="165"/>
      <c r="J14" s="165">
        <f t="shared" si="1"/>
        <v>0</v>
      </c>
      <c r="K14" s="165">
        <f>'Plan novčani tok'!F14</f>
        <v>0</v>
      </c>
      <c r="L14" s="165">
        <f t="shared" si="4"/>
        <v>0</v>
      </c>
      <c r="M14" s="141"/>
      <c r="N14" s="165">
        <f>'Plan novčani tok'!I14</f>
        <v>0</v>
      </c>
      <c r="O14" s="165">
        <f>'Plan novčani tok'!J14</f>
        <v>0</v>
      </c>
      <c r="P14" s="165">
        <f t="shared" si="2"/>
        <v>0</v>
      </c>
      <c r="Q14" s="165"/>
      <c r="R14" s="165">
        <f t="shared" si="3"/>
        <v>0</v>
      </c>
      <c r="S14" s="32"/>
      <c r="T14" s="32"/>
      <c r="U14" s="32"/>
      <c r="V14" s="32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15" customHeight="1" x14ac:dyDescent="0.35">
      <c r="A15" s="246" t="s">
        <v>252</v>
      </c>
      <c r="B15" s="321">
        <f>'Plan novčani tok'!B15</f>
        <v>0</v>
      </c>
      <c r="C15" s="321">
        <f>'Plan novčani tok'!C15</f>
        <v>0</v>
      </c>
      <c r="D15" s="165"/>
      <c r="E15" s="321">
        <f>'Plan novčani tok'!D15</f>
        <v>0</v>
      </c>
      <c r="F15" s="165"/>
      <c r="G15" s="165">
        <f t="shared" si="0"/>
        <v>0</v>
      </c>
      <c r="H15" s="165">
        <f>'Plan novčani tok'!E15</f>
        <v>0</v>
      </c>
      <c r="I15" s="165"/>
      <c r="J15" s="165">
        <f t="shared" si="1"/>
        <v>0</v>
      </c>
      <c r="K15" s="165">
        <f>'Plan novčani tok'!F15</f>
        <v>0</v>
      </c>
      <c r="L15" s="165">
        <f t="shared" si="4"/>
        <v>0</v>
      </c>
      <c r="M15" s="141"/>
      <c r="N15" s="165">
        <f>'Plan novčani tok'!I15</f>
        <v>0</v>
      </c>
      <c r="O15" s="165">
        <f>'Plan novčani tok'!J15</f>
        <v>0</v>
      </c>
      <c r="P15" s="165">
        <f t="shared" si="2"/>
        <v>0</v>
      </c>
      <c r="Q15" s="165"/>
      <c r="R15" s="165">
        <f t="shared" si="3"/>
        <v>0</v>
      </c>
      <c r="S15" s="32"/>
      <c r="T15" s="32"/>
      <c r="U15" s="32"/>
      <c r="V15" s="32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14.25" customHeight="1" x14ac:dyDescent="0.35">
      <c r="A16" s="247" t="s">
        <v>253</v>
      </c>
      <c r="B16" s="321">
        <f>'Plan novčani tok'!B16</f>
        <v>0</v>
      </c>
      <c r="C16" s="321">
        <f>'Plan novčani tok'!C16</f>
        <v>0</v>
      </c>
      <c r="D16" s="165"/>
      <c r="E16" s="321">
        <f>'Plan novčani tok'!D16</f>
        <v>0</v>
      </c>
      <c r="F16" s="165"/>
      <c r="G16" s="165">
        <f t="shared" si="0"/>
        <v>0</v>
      </c>
      <c r="H16" s="165">
        <f>'Plan novčani tok'!E16</f>
        <v>0</v>
      </c>
      <c r="I16" s="165"/>
      <c r="J16" s="165">
        <f t="shared" si="1"/>
        <v>0</v>
      </c>
      <c r="K16" s="165">
        <f>'Plan novčani tok'!F16</f>
        <v>0</v>
      </c>
      <c r="L16" s="165">
        <f t="shared" si="4"/>
        <v>0</v>
      </c>
      <c r="M16" s="141"/>
      <c r="N16" s="165">
        <f>'Plan novčani tok'!I16</f>
        <v>0</v>
      </c>
      <c r="O16" s="165">
        <f>'Plan novčani tok'!J16</f>
        <v>0</v>
      </c>
      <c r="P16" s="165">
        <f t="shared" si="2"/>
        <v>0</v>
      </c>
      <c r="Q16" s="165"/>
      <c r="R16" s="165">
        <f t="shared" si="3"/>
        <v>0</v>
      </c>
      <c r="S16" s="32"/>
      <c r="T16" s="32"/>
      <c r="U16" s="32"/>
      <c r="V16" s="32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ht="14.25" customHeight="1" x14ac:dyDescent="0.35">
      <c r="A17" s="247" t="s">
        <v>254</v>
      </c>
      <c r="B17" s="321">
        <f>'Plan novčani tok'!B17</f>
        <v>0</v>
      </c>
      <c r="C17" s="321">
        <f>'Plan novčani tok'!C17</f>
        <v>0</v>
      </c>
      <c r="D17" s="165"/>
      <c r="E17" s="321">
        <f>'Plan novčani tok'!D17</f>
        <v>0</v>
      </c>
      <c r="F17" s="165"/>
      <c r="G17" s="165">
        <f t="shared" si="0"/>
        <v>0</v>
      </c>
      <c r="H17" s="165">
        <f>'Plan novčani tok'!E17</f>
        <v>0</v>
      </c>
      <c r="I17" s="165"/>
      <c r="J17" s="165">
        <f t="shared" si="1"/>
        <v>0</v>
      </c>
      <c r="K17" s="165">
        <f>'Plan novčani tok'!F17</f>
        <v>0</v>
      </c>
      <c r="L17" s="165">
        <f t="shared" si="4"/>
        <v>0</v>
      </c>
      <c r="M17" s="141"/>
      <c r="N17" s="165">
        <f>'Plan novčani tok'!I17</f>
        <v>0</v>
      </c>
      <c r="O17" s="165">
        <f>'Plan novčani tok'!J17</f>
        <v>0</v>
      </c>
      <c r="P17" s="165">
        <f t="shared" si="2"/>
        <v>0</v>
      </c>
      <c r="Q17" s="165"/>
      <c r="R17" s="165">
        <f t="shared" si="3"/>
        <v>0</v>
      </c>
      <c r="S17" s="32"/>
      <c r="T17" s="32"/>
      <c r="U17" s="32"/>
      <c r="V17" s="32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ht="14.25" customHeight="1" x14ac:dyDescent="0.35">
      <c r="A18" s="247" t="s">
        <v>255</v>
      </c>
      <c r="B18" s="321">
        <f>'Plan novčani tok'!B18</f>
        <v>0</v>
      </c>
      <c r="C18" s="321">
        <f>'Plan novčani tok'!C18</f>
        <v>0</v>
      </c>
      <c r="D18" s="165"/>
      <c r="E18" s="321">
        <f>'Plan novčani tok'!D18</f>
        <v>0</v>
      </c>
      <c r="F18" s="165"/>
      <c r="G18" s="165">
        <f t="shared" si="0"/>
        <v>0</v>
      </c>
      <c r="H18" s="165">
        <f>'Plan novčani tok'!E18</f>
        <v>0</v>
      </c>
      <c r="I18" s="165"/>
      <c r="J18" s="165">
        <f t="shared" si="1"/>
        <v>0</v>
      </c>
      <c r="K18" s="165">
        <f>'Plan novčani tok'!F18</f>
        <v>0</v>
      </c>
      <c r="L18" s="165">
        <f t="shared" si="4"/>
        <v>0</v>
      </c>
      <c r="M18" s="141"/>
      <c r="N18" s="165">
        <f>'Plan novčani tok'!I18</f>
        <v>0</v>
      </c>
      <c r="O18" s="165">
        <f>'Plan novčani tok'!J18</f>
        <v>0</v>
      </c>
      <c r="P18" s="165">
        <f t="shared" si="2"/>
        <v>0</v>
      </c>
      <c r="Q18" s="165"/>
      <c r="R18" s="165">
        <f t="shared" si="3"/>
        <v>0</v>
      </c>
      <c r="S18" s="32"/>
      <c r="T18" s="32"/>
      <c r="U18" s="32"/>
      <c r="V18" s="32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4.25" customHeight="1" x14ac:dyDescent="0.35">
      <c r="A19" s="247" t="s">
        <v>256</v>
      </c>
      <c r="B19" s="321">
        <f>'Plan novčani tok'!B19</f>
        <v>0</v>
      </c>
      <c r="C19" s="321">
        <f>'Plan novčani tok'!C19</f>
        <v>0</v>
      </c>
      <c r="D19" s="165"/>
      <c r="E19" s="321">
        <f>'Plan novčani tok'!D19</f>
        <v>0</v>
      </c>
      <c r="F19" s="165"/>
      <c r="G19" s="165">
        <f t="shared" si="0"/>
        <v>0</v>
      </c>
      <c r="H19" s="165">
        <f>'Plan novčani tok'!E19</f>
        <v>0</v>
      </c>
      <c r="I19" s="165"/>
      <c r="J19" s="165">
        <f t="shared" si="1"/>
        <v>0</v>
      </c>
      <c r="K19" s="165">
        <f>'Plan novčani tok'!F19</f>
        <v>0</v>
      </c>
      <c r="L19" s="165">
        <f t="shared" si="4"/>
        <v>0</v>
      </c>
      <c r="M19" s="141"/>
      <c r="N19" s="165">
        <f>'Plan novčani tok'!I19</f>
        <v>0</v>
      </c>
      <c r="O19" s="165">
        <f>'Plan novčani tok'!J19</f>
        <v>0</v>
      </c>
      <c r="P19" s="165">
        <f t="shared" si="2"/>
        <v>0</v>
      </c>
      <c r="Q19" s="165"/>
      <c r="R19" s="165">
        <f t="shared" si="3"/>
        <v>0</v>
      </c>
      <c r="S19" s="32"/>
      <c r="T19" s="32"/>
      <c r="U19" s="32"/>
      <c r="V19" s="32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ht="14.25" customHeight="1" x14ac:dyDescent="0.35">
      <c r="A20" s="248"/>
      <c r="B20" s="322"/>
      <c r="C20" s="322"/>
      <c r="D20" s="249"/>
      <c r="E20" s="322"/>
      <c r="F20" s="249"/>
      <c r="G20" s="249"/>
      <c r="H20" s="249"/>
      <c r="I20" s="165"/>
      <c r="J20" s="165"/>
      <c r="K20" s="165"/>
      <c r="L20" s="165"/>
      <c r="M20" s="141"/>
      <c r="N20" s="249"/>
      <c r="O20" s="249"/>
      <c r="P20" s="165">
        <f t="shared" si="2"/>
        <v>0</v>
      </c>
      <c r="Q20" s="165"/>
      <c r="R20" s="165">
        <f t="shared" si="3"/>
        <v>0</v>
      </c>
      <c r="S20" s="32"/>
      <c r="T20" s="32"/>
      <c r="U20" s="32"/>
      <c r="V20" s="32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ht="15" customHeight="1" x14ac:dyDescent="0.35">
      <c r="A21" s="142" t="s">
        <v>257</v>
      </c>
      <c r="B21" s="323">
        <f t="shared" ref="B21:L21" si="5">SUM(B10:B19)</f>
        <v>0</v>
      </c>
      <c r="C21" s="323">
        <f t="shared" si="5"/>
        <v>0</v>
      </c>
      <c r="D21" s="143">
        <f t="shared" si="5"/>
        <v>0</v>
      </c>
      <c r="E21" s="323">
        <f t="shared" si="5"/>
        <v>0</v>
      </c>
      <c r="F21" s="143">
        <f t="shared" si="5"/>
        <v>0</v>
      </c>
      <c r="G21" s="143">
        <f t="shared" si="5"/>
        <v>0</v>
      </c>
      <c r="H21" s="143">
        <f t="shared" si="5"/>
        <v>0</v>
      </c>
      <c r="I21" s="143">
        <f t="shared" si="5"/>
        <v>0</v>
      </c>
      <c r="J21" s="143">
        <f t="shared" si="5"/>
        <v>0</v>
      </c>
      <c r="K21" s="143">
        <f t="shared" si="5"/>
        <v>0</v>
      </c>
      <c r="L21" s="143">
        <f t="shared" si="5"/>
        <v>0</v>
      </c>
      <c r="M21" s="141"/>
      <c r="N21" s="143">
        <f t="shared" ref="N21:P21" si="6">SUM(N10:N19)</f>
        <v>0</v>
      </c>
      <c r="O21" s="143">
        <f t="shared" si="6"/>
        <v>0</v>
      </c>
      <c r="P21" s="143">
        <f t="shared" si="6"/>
        <v>0</v>
      </c>
      <c r="Q21" s="165"/>
      <c r="R21" s="143">
        <f>SUM(R10:R19)</f>
        <v>0</v>
      </c>
      <c r="S21" s="32"/>
      <c r="T21" s="32"/>
      <c r="U21" s="32"/>
      <c r="V21" s="32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ht="14.25" customHeight="1" x14ac:dyDescent="0.35">
      <c r="A22" s="248"/>
      <c r="B22" s="324"/>
      <c r="C22" s="324"/>
      <c r="D22" s="166"/>
      <c r="E22" s="324"/>
      <c r="F22" s="166"/>
      <c r="G22" s="166"/>
      <c r="H22" s="166"/>
      <c r="I22" s="165"/>
      <c r="J22" s="165"/>
      <c r="K22" s="165"/>
      <c r="L22" s="165"/>
      <c r="M22" s="141"/>
      <c r="N22" s="166"/>
      <c r="O22" s="166"/>
      <c r="P22" s="166"/>
      <c r="Q22" s="165"/>
      <c r="R22" s="166"/>
      <c r="S22" s="32"/>
      <c r="T22" s="32"/>
      <c r="U22" s="32"/>
      <c r="V22" s="32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ht="15" customHeight="1" x14ac:dyDescent="0.35">
      <c r="A23" s="245" t="s">
        <v>258</v>
      </c>
      <c r="B23" s="321"/>
      <c r="C23" s="321"/>
      <c r="D23" s="165"/>
      <c r="E23" s="321"/>
      <c r="F23" s="165"/>
      <c r="G23" s="165"/>
      <c r="H23" s="165"/>
      <c r="I23" s="165"/>
      <c r="J23" s="165"/>
      <c r="K23" s="165"/>
      <c r="L23" s="165"/>
      <c r="M23" s="141"/>
      <c r="N23" s="165"/>
      <c r="O23" s="165"/>
      <c r="P23" s="165"/>
      <c r="Q23" s="165"/>
      <c r="R23" s="165"/>
      <c r="S23" s="32"/>
      <c r="T23" s="32"/>
      <c r="U23" s="32"/>
      <c r="V23" s="32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ht="15" customHeight="1" x14ac:dyDescent="0.35">
      <c r="A24" s="247" t="s">
        <v>259</v>
      </c>
      <c r="B24" s="321">
        <f>'Plan novčani tok'!B24</f>
        <v>0</v>
      </c>
      <c r="C24" s="321">
        <f>'Plan novčani tok'!C24</f>
        <v>0</v>
      </c>
      <c r="D24" s="165"/>
      <c r="E24" s="321">
        <f>'Plan novčani tok'!D24</f>
        <v>0</v>
      </c>
      <c r="F24" s="165"/>
      <c r="G24" s="165">
        <f t="shared" ref="G24:G29" si="7">+D24+F24</f>
        <v>0</v>
      </c>
      <c r="H24" s="165">
        <f>'Plan novčani tok'!E24</f>
        <v>0</v>
      </c>
      <c r="I24" s="165"/>
      <c r="J24" s="165">
        <f t="shared" ref="J24:J29" si="8">+G24+I24</f>
        <v>0</v>
      </c>
      <c r="K24" s="165">
        <f>'Plan novčani tok'!F24</f>
        <v>0</v>
      </c>
      <c r="L24" s="165">
        <f t="shared" ref="L24:L29" si="9">SUM(K24,H24,E24,C24)</f>
        <v>0</v>
      </c>
      <c r="M24" s="141"/>
      <c r="N24" s="165">
        <f>'Plan novčani tok'!I24</f>
        <v>0</v>
      </c>
      <c r="O24" s="165">
        <f>'Plan novčani tok'!J24</f>
        <v>0</v>
      </c>
      <c r="P24" s="165">
        <f t="shared" ref="P24:P29" si="10">SUM(N24,O24)</f>
        <v>0</v>
      </c>
      <c r="Q24" s="165"/>
      <c r="R24" s="165">
        <f t="shared" ref="R24:R29" si="11">SUM(L24,P24)</f>
        <v>0</v>
      </c>
      <c r="S24" s="32"/>
      <c r="T24" s="32"/>
      <c r="U24" s="32"/>
      <c r="V24" s="32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ht="15" customHeight="1" x14ac:dyDescent="0.35">
      <c r="A25" s="247" t="s">
        <v>260</v>
      </c>
      <c r="B25" s="321">
        <f>'Plan novčani tok'!B25</f>
        <v>0</v>
      </c>
      <c r="C25" s="321">
        <f>'Plan novčani tok'!C25</f>
        <v>0</v>
      </c>
      <c r="D25" s="165"/>
      <c r="E25" s="321">
        <f>'Plan novčani tok'!D25</f>
        <v>0</v>
      </c>
      <c r="F25" s="165"/>
      <c r="G25" s="165">
        <f t="shared" si="7"/>
        <v>0</v>
      </c>
      <c r="H25" s="165">
        <f>'Plan novčani tok'!E25</f>
        <v>0</v>
      </c>
      <c r="I25" s="165"/>
      <c r="J25" s="165">
        <f t="shared" si="8"/>
        <v>0</v>
      </c>
      <c r="K25" s="165">
        <f>'Plan novčani tok'!F25</f>
        <v>0</v>
      </c>
      <c r="L25" s="165">
        <f t="shared" si="9"/>
        <v>0</v>
      </c>
      <c r="M25" s="141"/>
      <c r="N25" s="165">
        <f>'Plan novčani tok'!I25</f>
        <v>0</v>
      </c>
      <c r="O25" s="165">
        <f>'Plan novčani tok'!J25</f>
        <v>0</v>
      </c>
      <c r="P25" s="165">
        <f t="shared" si="10"/>
        <v>0</v>
      </c>
      <c r="Q25" s="165"/>
      <c r="R25" s="165">
        <f t="shared" si="11"/>
        <v>0</v>
      </c>
      <c r="S25" s="32"/>
      <c r="T25" s="32"/>
      <c r="U25" s="32"/>
      <c r="V25" s="32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14.25" customHeight="1" x14ac:dyDescent="0.35">
      <c r="A26" s="247" t="s">
        <v>261</v>
      </c>
      <c r="B26" s="321">
        <f>'Plan novčani tok'!B26</f>
        <v>0</v>
      </c>
      <c r="C26" s="321">
        <f>'Plan novčani tok'!C26</f>
        <v>0</v>
      </c>
      <c r="D26" s="165"/>
      <c r="E26" s="321">
        <f>'Plan novčani tok'!D26</f>
        <v>0</v>
      </c>
      <c r="F26" s="165"/>
      <c r="G26" s="165">
        <f t="shared" si="7"/>
        <v>0</v>
      </c>
      <c r="H26" s="165">
        <f>'Plan novčani tok'!E26</f>
        <v>0</v>
      </c>
      <c r="I26" s="165"/>
      <c r="J26" s="165">
        <f t="shared" si="8"/>
        <v>0</v>
      </c>
      <c r="K26" s="165">
        <f>'Plan novčani tok'!F26</f>
        <v>0</v>
      </c>
      <c r="L26" s="165">
        <f t="shared" si="9"/>
        <v>0</v>
      </c>
      <c r="M26" s="141"/>
      <c r="N26" s="165">
        <f>'Plan novčani tok'!I26</f>
        <v>0</v>
      </c>
      <c r="O26" s="165">
        <f>'Plan novčani tok'!J26</f>
        <v>0</v>
      </c>
      <c r="P26" s="165">
        <f t="shared" si="10"/>
        <v>0</v>
      </c>
      <c r="Q26" s="165"/>
      <c r="R26" s="165">
        <f t="shared" si="11"/>
        <v>0</v>
      </c>
      <c r="S26" s="32"/>
      <c r="T26" s="32"/>
      <c r="U26" s="32"/>
      <c r="V26" s="32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14.25" customHeight="1" x14ac:dyDescent="0.35">
      <c r="A27" s="247" t="s">
        <v>262</v>
      </c>
      <c r="B27" s="321">
        <f>'Plan novčani tok'!B27</f>
        <v>0</v>
      </c>
      <c r="C27" s="321">
        <f>'Plan novčani tok'!C27</f>
        <v>0</v>
      </c>
      <c r="D27" s="165"/>
      <c r="E27" s="321">
        <f>'Plan novčani tok'!D27</f>
        <v>0</v>
      </c>
      <c r="F27" s="165"/>
      <c r="G27" s="165">
        <f t="shared" si="7"/>
        <v>0</v>
      </c>
      <c r="H27" s="165">
        <f>'Plan novčani tok'!E27</f>
        <v>0</v>
      </c>
      <c r="I27" s="165"/>
      <c r="J27" s="165">
        <f t="shared" si="8"/>
        <v>0</v>
      </c>
      <c r="K27" s="165">
        <f>'Plan novčani tok'!F27</f>
        <v>0</v>
      </c>
      <c r="L27" s="165">
        <f t="shared" si="9"/>
        <v>0</v>
      </c>
      <c r="M27" s="141"/>
      <c r="N27" s="165">
        <f>'Plan novčani tok'!I27</f>
        <v>0</v>
      </c>
      <c r="O27" s="165">
        <f>'Plan novčani tok'!J27</f>
        <v>0</v>
      </c>
      <c r="P27" s="165">
        <f t="shared" si="10"/>
        <v>0</v>
      </c>
      <c r="Q27" s="165"/>
      <c r="R27" s="165">
        <f t="shared" si="11"/>
        <v>0</v>
      </c>
      <c r="S27" s="32"/>
      <c r="T27" s="32"/>
      <c r="U27" s="32"/>
      <c r="V27" s="32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5" customHeight="1" x14ac:dyDescent="0.35">
      <c r="A28" s="247" t="s">
        <v>263</v>
      </c>
      <c r="B28" s="321">
        <f>'Plan novčani tok'!B28</f>
        <v>0</v>
      </c>
      <c r="C28" s="321">
        <f>'Plan novčani tok'!C28</f>
        <v>0</v>
      </c>
      <c r="D28" s="165"/>
      <c r="E28" s="321">
        <f>'Plan novčani tok'!D28</f>
        <v>0</v>
      </c>
      <c r="F28" s="165"/>
      <c r="G28" s="165">
        <f t="shared" si="7"/>
        <v>0</v>
      </c>
      <c r="H28" s="165">
        <f>'Plan novčani tok'!E28</f>
        <v>0</v>
      </c>
      <c r="I28" s="165"/>
      <c r="J28" s="165">
        <f t="shared" si="8"/>
        <v>0</v>
      </c>
      <c r="K28" s="165">
        <f>'Plan novčani tok'!F28</f>
        <v>0</v>
      </c>
      <c r="L28" s="165">
        <f t="shared" si="9"/>
        <v>0</v>
      </c>
      <c r="M28" s="165"/>
      <c r="N28" s="165">
        <f>'Plan novčani tok'!I28</f>
        <v>0</v>
      </c>
      <c r="O28" s="165">
        <f>'Plan novčani tok'!J28</f>
        <v>0</v>
      </c>
      <c r="P28" s="165">
        <f t="shared" si="10"/>
        <v>0</v>
      </c>
      <c r="Q28" s="165"/>
      <c r="R28" s="165">
        <f t="shared" si="11"/>
        <v>0</v>
      </c>
      <c r="S28" s="32"/>
      <c r="T28" s="32"/>
      <c r="U28" s="32"/>
      <c r="V28" s="32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14.25" customHeight="1" x14ac:dyDescent="0.35">
      <c r="A29" s="247" t="s">
        <v>264</v>
      </c>
      <c r="B29" s="321">
        <f>'Plan novčani tok'!B29</f>
        <v>0</v>
      </c>
      <c r="C29" s="321">
        <f>'Plan novčani tok'!C29</f>
        <v>0</v>
      </c>
      <c r="D29" s="165"/>
      <c r="E29" s="321">
        <f>'Plan novčani tok'!D29</f>
        <v>0</v>
      </c>
      <c r="F29" s="165"/>
      <c r="G29" s="165">
        <f t="shared" si="7"/>
        <v>0</v>
      </c>
      <c r="H29" s="165">
        <f>'Plan novčani tok'!E29</f>
        <v>0</v>
      </c>
      <c r="I29" s="165"/>
      <c r="J29" s="165">
        <f t="shared" si="8"/>
        <v>0</v>
      </c>
      <c r="K29" s="165">
        <f>'Plan novčani tok'!F29</f>
        <v>0</v>
      </c>
      <c r="L29" s="165">
        <f t="shared" si="9"/>
        <v>0</v>
      </c>
      <c r="M29" s="141"/>
      <c r="N29" s="165">
        <f>'Plan novčani tok'!I29</f>
        <v>0</v>
      </c>
      <c r="O29" s="165">
        <f>'Plan novčani tok'!J29</f>
        <v>0</v>
      </c>
      <c r="P29" s="165">
        <f t="shared" si="10"/>
        <v>0</v>
      </c>
      <c r="Q29" s="165"/>
      <c r="R29" s="165">
        <f t="shared" si="11"/>
        <v>0</v>
      </c>
      <c r="S29" s="32"/>
      <c r="T29" s="32"/>
      <c r="U29" s="32"/>
      <c r="V29" s="32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ht="14.25" customHeight="1" x14ac:dyDescent="0.35">
      <c r="A30" s="250"/>
      <c r="B30" s="321"/>
      <c r="C30" s="321"/>
      <c r="D30" s="165"/>
      <c r="E30" s="321"/>
      <c r="F30" s="165"/>
      <c r="G30" s="165"/>
      <c r="H30" s="165"/>
      <c r="I30" s="165"/>
      <c r="J30" s="165"/>
      <c r="K30" s="165"/>
      <c r="L30" s="165"/>
      <c r="M30" s="141"/>
      <c r="N30" s="165"/>
      <c r="O30" s="165"/>
      <c r="P30" s="165"/>
      <c r="Q30" s="165"/>
      <c r="R30" s="165"/>
      <c r="S30" s="32"/>
      <c r="T30" s="32"/>
      <c r="U30" s="32"/>
      <c r="V30" s="32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5" customHeight="1" x14ac:dyDescent="0.35">
      <c r="A31" s="144" t="s">
        <v>265</v>
      </c>
      <c r="B31" s="323">
        <f t="shared" ref="B31:L31" si="12">SUM(B24:B29)</f>
        <v>0</v>
      </c>
      <c r="C31" s="323">
        <f t="shared" si="12"/>
        <v>0</v>
      </c>
      <c r="D31" s="143">
        <f t="shared" si="12"/>
        <v>0</v>
      </c>
      <c r="E31" s="323">
        <f t="shared" si="12"/>
        <v>0</v>
      </c>
      <c r="F31" s="143">
        <f t="shared" si="12"/>
        <v>0</v>
      </c>
      <c r="G31" s="143">
        <f t="shared" si="12"/>
        <v>0</v>
      </c>
      <c r="H31" s="143">
        <f t="shared" si="12"/>
        <v>0</v>
      </c>
      <c r="I31" s="143">
        <f t="shared" si="12"/>
        <v>0</v>
      </c>
      <c r="J31" s="143">
        <f t="shared" si="12"/>
        <v>0</v>
      </c>
      <c r="K31" s="143">
        <f t="shared" si="12"/>
        <v>0</v>
      </c>
      <c r="L31" s="143">
        <f t="shared" si="12"/>
        <v>0</v>
      </c>
      <c r="M31" s="141"/>
      <c r="N31" s="143">
        <f t="shared" ref="N31:P31" si="13">SUM(N24:N29)</f>
        <v>0</v>
      </c>
      <c r="O31" s="143">
        <f t="shared" si="13"/>
        <v>0</v>
      </c>
      <c r="P31" s="143">
        <f t="shared" si="13"/>
        <v>0</v>
      </c>
      <c r="Q31" s="145"/>
      <c r="R31" s="143">
        <f>SUM(R24:R29)</f>
        <v>0</v>
      </c>
      <c r="S31" s="32"/>
      <c r="T31" s="32"/>
      <c r="U31" s="32"/>
      <c r="V31" s="32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ht="14.25" customHeight="1" x14ac:dyDescent="0.35">
      <c r="A32" s="247"/>
      <c r="B32" s="321"/>
      <c r="C32" s="321"/>
      <c r="D32" s="165"/>
      <c r="E32" s="321"/>
      <c r="F32" s="165"/>
      <c r="G32" s="165"/>
      <c r="H32" s="165"/>
      <c r="I32" s="165"/>
      <c r="J32" s="165"/>
      <c r="K32" s="165"/>
      <c r="L32" s="165"/>
      <c r="M32" s="141"/>
      <c r="N32" s="165"/>
      <c r="O32" s="165"/>
      <c r="P32" s="165"/>
      <c r="Q32" s="165"/>
      <c r="R32" s="165"/>
      <c r="S32" s="32"/>
      <c r="T32" s="32"/>
      <c r="U32" s="32"/>
      <c r="V32" s="32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ht="15" customHeight="1" x14ac:dyDescent="0.35">
      <c r="A33" s="251" t="s">
        <v>266</v>
      </c>
      <c r="B33" s="321"/>
      <c r="C33" s="321"/>
      <c r="D33" s="165"/>
      <c r="E33" s="321"/>
      <c r="F33" s="165"/>
      <c r="G33" s="165"/>
      <c r="H33" s="165"/>
      <c r="I33" s="165"/>
      <c r="J33" s="165"/>
      <c r="K33" s="165"/>
      <c r="L33" s="165"/>
      <c r="M33" s="141"/>
      <c r="N33" s="165"/>
      <c r="O33" s="165"/>
      <c r="P33" s="165"/>
      <c r="Q33" s="165"/>
      <c r="R33" s="165"/>
      <c r="S33" s="32"/>
      <c r="T33" s="32"/>
      <c r="U33" s="32"/>
      <c r="V33" s="32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ht="14.25" customHeight="1" x14ac:dyDescent="0.35">
      <c r="A34" s="247" t="s">
        <v>267</v>
      </c>
      <c r="B34" s="321">
        <f>'Plan novčani tok'!B34</f>
        <v>0</v>
      </c>
      <c r="C34" s="321">
        <f>'Plan novčani tok'!C34</f>
        <v>0</v>
      </c>
      <c r="D34" s="165"/>
      <c r="E34" s="321">
        <f>'Plan novčani tok'!D34</f>
        <v>0</v>
      </c>
      <c r="F34" s="165"/>
      <c r="G34" s="165">
        <f t="shared" ref="G34:G41" si="14">+D34+F34</f>
        <v>0</v>
      </c>
      <c r="H34" s="165">
        <f>'Plan novčani tok'!E34</f>
        <v>0</v>
      </c>
      <c r="I34" s="165"/>
      <c r="J34" s="165">
        <f t="shared" ref="J34:J41" si="15">+G34+I34</f>
        <v>0</v>
      </c>
      <c r="K34" s="165">
        <f>'Plan novčani tok'!F34</f>
        <v>0</v>
      </c>
      <c r="L34" s="165">
        <f t="shared" ref="L34:L41" si="16">SUM(K34,H34,E34,C34)</f>
        <v>0</v>
      </c>
      <c r="M34" s="141"/>
      <c r="N34" s="165">
        <f>'Plan novčani tok'!I34</f>
        <v>0</v>
      </c>
      <c r="O34" s="165">
        <f>'Plan novčani tok'!J34</f>
        <v>0</v>
      </c>
      <c r="P34" s="165">
        <f t="shared" ref="P34:P42" si="17">SUM(N34,O34)</f>
        <v>0</v>
      </c>
      <c r="Q34" s="165"/>
      <c r="R34" s="165">
        <f t="shared" ref="R34:R41" si="18">SUM(L34,P34)</f>
        <v>0</v>
      </c>
      <c r="S34" s="32"/>
      <c r="T34" s="32"/>
      <c r="U34" s="32"/>
      <c r="V34" s="32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ht="14.25" customHeight="1" x14ac:dyDescent="0.35">
      <c r="A35" s="247" t="s">
        <v>268</v>
      </c>
      <c r="B35" s="321">
        <f>'Plan novčani tok'!B35</f>
        <v>0</v>
      </c>
      <c r="C35" s="321">
        <f>'Plan novčani tok'!C35</f>
        <v>0</v>
      </c>
      <c r="D35" s="165"/>
      <c r="E35" s="321">
        <f>'Plan novčani tok'!D35</f>
        <v>0</v>
      </c>
      <c r="F35" s="165"/>
      <c r="G35" s="165">
        <f t="shared" si="14"/>
        <v>0</v>
      </c>
      <c r="H35" s="165">
        <f>'Plan novčani tok'!E35</f>
        <v>0</v>
      </c>
      <c r="I35" s="165"/>
      <c r="J35" s="165">
        <f t="shared" si="15"/>
        <v>0</v>
      </c>
      <c r="K35" s="165">
        <f>'Plan novčani tok'!F35</f>
        <v>0</v>
      </c>
      <c r="L35" s="165">
        <f t="shared" si="16"/>
        <v>0</v>
      </c>
      <c r="M35" s="141"/>
      <c r="N35" s="165">
        <f>'Plan novčani tok'!I35</f>
        <v>0</v>
      </c>
      <c r="O35" s="165">
        <f>'Plan novčani tok'!J35</f>
        <v>0</v>
      </c>
      <c r="P35" s="165">
        <f t="shared" si="17"/>
        <v>0</v>
      </c>
      <c r="Q35" s="165"/>
      <c r="R35" s="165">
        <f t="shared" si="18"/>
        <v>0</v>
      </c>
      <c r="S35" s="32"/>
      <c r="T35" s="32"/>
      <c r="U35" s="32"/>
      <c r="V35" s="32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ht="14.25" customHeight="1" x14ac:dyDescent="0.35">
      <c r="A36" s="247" t="s">
        <v>269</v>
      </c>
      <c r="B36" s="321">
        <f>'Plan novčani tok'!B36</f>
        <v>0</v>
      </c>
      <c r="C36" s="321">
        <f>'Plan novčani tok'!C36</f>
        <v>0</v>
      </c>
      <c r="D36" s="165"/>
      <c r="E36" s="321">
        <f>'Plan novčani tok'!D36</f>
        <v>0</v>
      </c>
      <c r="F36" s="165"/>
      <c r="G36" s="165">
        <f t="shared" si="14"/>
        <v>0</v>
      </c>
      <c r="H36" s="165">
        <f>'Plan novčani tok'!E36</f>
        <v>0</v>
      </c>
      <c r="I36" s="165"/>
      <c r="J36" s="165">
        <f t="shared" si="15"/>
        <v>0</v>
      </c>
      <c r="K36" s="165">
        <f>'Plan novčani tok'!F36</f>
        <v>0</v>
      </c>
      <c r="L36" s="165">
        <f t="shared" si="16"/>
        <v>0</v>
      </c>
      <c r="M36" s="141"/>
      <c r="N36" s="165">
        <f>'Plan novčani tok'!I36</f>
        <v>0</v>
      </c>
      <c r="O36" s="165">
        <f>'Plan novčani tok'!J36</f>
        <v>0</v>
      </c>
      <c r="P36" s="165">
        <f t="shared" si="17"/>
        <v>0</v>
      </c>
      <c r="Q36" s="165"/>
      <c r="R36" s="165">
        <f t="shared" si="18"/>
        <v>0</v>
      </c>
      <c r="S36" s="32"/>
      <c r="T36" s="32"/>
      <c r="U36" s="32"/>
      <c r="V36" s="32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ht="14.25" customHeight="1" x14ac:dyDescent="0.35">
      <c r="A37" s="247" t="s">
        <v>270</v>
      </c>
      <c r="B37" s="321">
        <f>'Plan novčani tok'!B37</f>
        <v>0</v>
      </c>
      <c r="C37" s="321">
        <f>'Plan novčani tok'!C37</f>
        <v>0</v>
      </c>
      <c r="D37" s="165"/>
      <c r="E37" s="321">
        <f>'Plan novčani tok'!D37</f>
        <v>0</v>
      </c>
      <c r="F37" s="165"/>
      <c r="G37" s="165">
        <f t="shared" si="14"/>
        <v>0</v>
      </c>
      <c r="H37" s="165">
        <f>'Plan novčani tok'!E37</f>
        <v>0</v>
      </c>
      <c r="I37" s="165"/>
      <c r="J37" s="165">
        <f t="shared" si="15"/>
        <v>0</v>
      </c>
      <c r="K37" s="165">
        <f>'Plan novčani tok'!F37</f>
        <v>0</v>
      </c>
      <c r="L37" s="165">
        <f t="shared" si="16"/>
        <v>0</v>
      </c>
      <c r="M37" s="141"/>
      <c r="N37" s="165">
        <f>'Plan novčani tok'!I37</f>
        <v>0</v>
      </c>
      <c r="O37" s="165">
        <f>'Plan novčani tok'!J37</f>
        <v>0</v>
      </c>
      <c r="P37" s="165">
        <f t="shared" si="17"/>
        <v>0</v>
      </c>
      <c r="Q37" s="165"/>
      <c r="R37" s="165">
        <f t="shared" si="18"/>
        <v>0</v>
      </c>
      <c r="S37" s="32"/>
      <c r="T37" s="32"/>
      <c r="U37" s="32"/>
      <c r="V37" s="32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ht="15" customHeight="1" x14ac:dyDescent="0.35">
      <c r="A38" s="247" t="s">
        <v>271</v>
      </c>
      <c r="B38" s="321">
        <f>'Plan novčani tok'!B38</f>
        <v>0</v>
      </c>
      <c r="C38" s="321">
        <f>'Plan novčani tok'!C38</f>
        <v>0</v>
      </c>
      <c r="D38" s="165"/>
      <c r="E38" s="321">
        <f>'Plan novčani tok'!D38</f>
        <v>0</v>
      </c>
      <c r="F38" s="165"/>
      <c r="G38" s="165">
        <f t="shared" si="14"/>
        <v>0</v>
      </c>
      <c r="H38" s="165">
        <f>'Plan novčani tok'!E38</f>
        <v>0</v>
      </c>
      <c r="I38" s="165"/>
      <c r="J38" s="165">
        <f t="shared" si="15"/>
        <v>0</v>
      </c>
      <c r="K38" s="165">
        <f>'Plan novčani tok'!F38</f>
        <v>0</v>
      </c>
      <c r="L38" s="165">
        <f t="shared" si="16"/>
        <v>0</v>
      </c>
      <c r="M38" s="141"/>
      <c r="N38" s="165">
        <f>'Plan novčani tok'!I38</f>
        <v>0</v>
      </c>
      <c r="O38" s="165">
        <f>'Plan novčani tok'!J38</f>
        <v>0</v>
      </c>
      <c r="P38" s="165">
        <f t="shared" si="17"/>
        <v>0</v>
      </c>
      <c r="Q38" s="165"/>
      <c r="R38" s="165">
        <f t="shared" si="18"/>
        <v>0</v>
      </c>
      <c r="S38" s="32"/>
      <c r="T38" s="32"/>
      <c r="U38" s="32"/>
      <c r="V38" s="32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ht="14.25" customHeight="1" x14ac:dyDescent="0.35">
      <c r="A39" s="247" t="s">
        <v>272</v>
      </c>
      <c r="B39" s="321">
        <f>'Plan novčani tok'!B39</f>
        <v>0</v>
      </c>
      <c r="C39" s="321">
        <f>'Plan novčani tok'!C39</f>
        <v>0</v>
      </c>
      <c r="D39" s="165"/>
      <c r="E39" s="321">
        <f>'Plan novčani tok'!D39</f>
        <v>0</v>
      </c>
      <c r="F39" s="165"/>
      <c r="G39" s="165">
        <f t="shared" si="14"/>
        <v>0</v>
      </c>
      <c r="H39" s="165">
        <f>'Plan novčani tok'!E39</f>
        <v>0</v>
      </c>
      <c r="I39" s="165"/>
      <c r="J39" s="165">
        <f t="shared" si="15"/>
        <v>0</v>
      </c>
      <c r="K39" s="165">
        <f>'Plan novčani tok'!F39</f>
        <v>0</v>
      </c>
      <c r="L39" s="165">
        <f t="shared" si="16"/>
        <v>0</v>
      </c>
      <c r="M39" s="141"/>
      <c r="N39" s="165">
        <f>'Plan novčani tok'!I39</f>
        <v>0</v>
      </c>
      <c r="O39" s="165">
        <f>'Plan novčani tok'!J39</f>
        <v>0</v>
      </c>
      <c r="P39" s="165">
        <f t="shared" si="17"/>
        <v>0</v>
      </c>
      <c r="Q39" s="165"/>
      <c r="R39" s="165">
        <f t="shared" si="18"/>
        <v>0</v>
      </c>
      <c r="S39" s="32"/>
      <c r="T39" s="32"/>
      <c r="U39" s="32"/>
      <c r="V39" s="32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ht="15" customHeight="1" x14ac:dyDescent="0.35">
      <c r="A40" s="247" t="s">
        <v>273</v>
      </c>
      <c r="B40" s="321">
        <f>'Plan novčani tok'!B40</f>
        <v>0</v>
      </c>
      <c r="C40" s="321">
        <f>'Plan novčani tok'!C40</f>
        <v>0</v>
      </c>
      <c r="D40" s="165"/>
      <c r="E40" s="321">
        <f>'Plan novčani tok'!D40</f>
        <v>0</v>
      </c>
      <c r="F40" s="165"/>
      <c r="G40" s="165">
        <f t="shared" si="14"/>
        <v>0</v>
      </c>
      <c r="H40" s="165">
        <f>'Plan novčani tok'!E40</f>
        <v>0</v>
      </c>
      <c r="I40" s="165"/>
      <c r="J40" s="165">
        <f t="shared" si="15"/>
        <v>0</v>
      </c>
      <c r="K40" s="165">
        <f>'Plan novčani tok'!F40</f>
        <v>0</v>
      </c>
      <c r="L40" s="165">
        <f t="shared" si="16"/>
        <v>0</v>
      </c>
      <c r="M40" s="141"/>
      <c r="N40" s="165">
        <f>'Plan novčani tok'!I40</f>
        <v>0</v>
      </c>
      <c r="O40" s="165">
        <f>'Plan novčani tok'!J40</f>
        <v>0</v>
      </c>
      <c r="P40" s="165">
        <f t="shared" si="17"/>
        <v>0</v>
      </c>
      <c r="Q40" s="165"/>
      <c r="R40" s="165">
        <f t="shared" si="18"/>
        <v>0</v>
      </c>
      <c r="S40" s="32"/>
      <c r="T40" s="32"/>
      <c r="U40" s="32"/>
      <c r="V40" s="32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ht="14.25" customHeight="1" x14ac:dyDescent="0.35">
      <c r="A41" s="247" t="s">
        <v>274</v>
      </c>
      <c r="B41" s="321">
        <f>'Plan novčani tok'!B41</f>
        <v>0</v>
      </c>
      <c r="C41" s="321">
        <f>'Plan novčani tok'!C41</f>
        <v>0</v>
      </c>
      <c r="D41" s="165"/>
      <c r="E41" s="321">
        <f>'Plan novčani tok'!D41</f>
        <v>0</v>
      </c>
      <c r="F41" s="165"/>
      <c r="G41" s="165">
        <f t="shared" si="14"/>
        <v>0</v>
      </c>
      <c r="H41" s="165">
        <f>'Plan novčani tok'!E41</f>
        <v>0</v>
      </c>
      <c r="I41" s="165"/>
      <c r="J41" s="165">
        <f t="shared" si="15"/>
        <v>0</v>
      </c>
      <c r="K41" s="165">
        <f>'Plan novčani tok'!F41</f>
        <v>0</v>
      </c>
      <c r="L41" s="165">
        <f t="shared" si="16"/>
        <v>0</v>
      </c>
      <c r="M41" s="141"/>
      <c r="N41" s="165">
        <f>'Plan novčani tok'!I41</f>
        <v>0</v>
      </c>
      <c r="O41" s="165">
        <f>'Plan novčani tok'!J41</f>
        <v>0</v>
      </c>
      <c r="P41" s="165">
        <f t="shared" si="17"/>
        <v>0</v>
      </c>
      <c r="Q41" s="165"/>
      <c r="R41" s="165">
        <f t="shared" si="18"/>
        <v>0</v>
      </c>
      <c r="S41" s="32"/>
      <c r="T41" s="32"/>
      <c r="U41" s="32"/>
      <c r="V41" s="32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4.25" customHeight="1" x14ac:dyDescent="0.35">
      <c r="A42" s="250"/>
      <c r="B42" s="321"/>
      <c r="C42" s="321"/>
      <c r="D42" s="165"/>
      <c r="E42" s="321"/>
      <c r="F42" s="165"/>
      <c r="G42" s="165"/>
      <c r="H42" s="165"/>
      <c r="I42" s="165"/>
      <c r="J42" s="165"/>
      <c r="K42" s="165"/>
      <c r="L42" s="165"/>
      <c r="M42" s="141"/>
      <c r="N42" s="165"/>
      <c r="O42" s="165"/>
      <c r="P42" s="165">
        <f t="shared" si="17"/>
        <v>0</v>
      </c>
      <c r="Q42" s="165"/>
      <c r="R42" s="165"/>
      <c r="S42" s="32"/>
      <c r="T42" s="32"/>
      <c r="U42" s="32"/>
      <c r="V42" s="32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ht="15" customHeight="1" x14ac:dyDescent="0.35">
      <c r="A43" s="144" t="s">
        <v>275</v>
      </c>
      <c r="B43" s="323">
        <f t="shared" ref="B43:L43" si="19">SUM(B34:B41)</f>
        <v>0</v>
      </c>
      <c r="C43" s="323">
        <f t="shared" si="19"/>
        <v>0</v>
      </c>
      <c r="D43" s="143">
        <f t="shared" si="19"/>
        <v>0</v>
      </c>
      <c r="E43" s="323">
        <f t="shared" si="19"/>
        <v>0</v>
      </c>
      <c r="F43" s="143">
        <f t="shared" si="19"/>
        <v>0</v>
      </c>
      <c r="G43" s="143">
        <f t="shared" si="19"/>
        <v>0</v>
      </c>
      <c r="H43" s="143">
        <f t="shared" si="19"/>
        <v>0</v>
      </c>
      <c r="I43" s="143">
        <f t="shared" si="19"/>
        <v>0</v>
      </c>
      <c r="J43" s="143">
        <f t="shared" si="19"/>
        <v>0</v>
      </c>
      <c r="K43" s="143">
        <f t="shared" si="19"/>
        <v>0</v>
      </c>
      <c r="L43" s="143">
        <f t="shared" si="19"/>
        <v>0</v>
      </c>
      <c r="M43" s="141"/>
      <c r="N43" s="143">
        <f t="shared" ref="N43:P43" si="20">SUM(N34:N41)</f>
        <v>0</v>
      </c>
      <c r="O43" s="143">
        <f t="shared" si="20"/>
        <v>0</v>
      </c>
      <c r="P43" s="143">
        <f t="shared" si="20"/>
        <v>0</v>
      </c>
      <c r="Q43" s="165"/>
      <c r="R43" s="143">
        <f>SUM(R34:R41)</f>
        <v>0</v>
      </c>
      <c r="S43" s="32"/>
      <c r="T43" s="32"/>
      <c r="U43" s="32"/>
      <c r="V43" s="32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 ht="14.25" customHeight="1" x14ac:dyDescent="0.35">
      <c r="A44" s="252"/>
      <c r="B44" s="321"/>
      <c r="C44" s="321"/>
      <c r="D44" s="165"/>
      <c r="E44" s="321"/>
      <c r="F44" s="165"/>
      <c r="G44" s="165"/>
      <c r="H44" s="165"/>
      <c r="I44" s="165"/>
      <c r="J44" s="165"/>
      <c r="K44" s="165"/>
      <c r="L44" s="165"/>
      <c r="M44" s="141"/>
      <c r="N44" s="145"/>
      <c r="O44" s="145"/>
      <c r="P44" s="145"/>
      <c r="Q44" s="165"/>
      <c r="R44" s="145"/>
      <c r="S44" s="32"/>
      <c r="T44" s="32"/>
      <c r="U44" s="32"/>
      <c r="V44" s="32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 ht="27.75" customHeight="1" x14ac:dyDescent="0.35">
      <c r="A45" s="146" t="s">
        <v>276</v>
      </c>
      <c r="B45" s="323">
        <f t="shared" ref="B45:L45" si="21">SUM(B21,B31,B43)</f>
        <v>0</v>
      </c>
      <c r="C45" s="323">
        <f t="shared" si="21"/>
        <v>0</v>
      </c>
      <c r="D45" s="143">
        <f t="shared" si="21"/>
        <v>0</v>
      </c>
      <c r="E45" s="323">
        <f t="shared" si="21"/>
        <v>0</v>
      </c>
      <c r="F45" s="143">
        <f t="shared" si="21"/>
        <v>0</v>
      </c>
      <c r="G45" s="143">
        <f t="shared" si="21"/>
        <v>0</v>
      </c>
      <c r="H45" s="143">
        <f t="shared" si="21"/>
        <v>0</v>
      </c>
      <c r="I45" s="143">
        <f t="shared" si="21"/>
        <v>0</v>
      </c>
      <c r="J45" s="143">
        <f t="shared" si="21"/>
        <v>0</v>
      </c>
      <c r="K45" s="143">
        <f t="shared" si="21"/>
        <v>0</v>
      </c>
      <c r="L45" s="143">
        <f t="shared" si="21"/>
        <v>0</v>
      </c>
      <c r="M45" s="141"/>
      <c r="N45" s="143">
        <f t="shared" ref="N45:P45" si="22">SUM(N21,N31,N43)</f>
        <v>0</v>
      </c>
      <c r="O45" s="143">
        <f t="shared" si="22"/>
        <v>0</v>
      </c>
      <c r="P45" s="143">
        <f t="shared" si="22"/>
        <v>0</v>
      </c>
      <c r="Q45" s="165"/>
      <c r="R45" s="143">
        <f>SUM(R21,R31,R43)</f>
        <v>0</v>
      </c>
      <c r="S45" s="32"/>
      <c r="T45" s="32"/>
      <c r="U45" s="32"/>
      <c r="V45" s="32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4.25" customHeight="1" x14ac:dyDescent="0.35">
      <c r="A46" s="137"/>
      <c r="B46" s="392" t="s">
        <v>93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32"/>
      <c r="T46" s="32"/>
      <c r="U46" s="32"/>
      <c r="V46" s="32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1" ht="14.25" customHeight="1" x14ac:dyDescent="0.3">
      <c r="A47" s="126"/>
      <c r="B47" s="336"/>
      <c r="C47" s="308" t="str">
        <f>IF(C45='Bilanca 30.9.25.'!E12-'Bilanca 30.9.25.'!C12,"TOČNO","NETOČNO")</f>
        <v>TOČNO</v>
      </c>
      <c r="D47" s="308" t="str">
        <f>IF(D45='Bilanca 30.9.25.'!F12-'Bilanca 30.9.25.'!C12,"TOČNO","NETOČNO")</f>
        <v>TOČNO</v>
      </c>
      <c r="E47" s="308" t="str">
        <f>IF(E45='Bilanca 30.9.25.'!G12-'Bilanca 30.9.25.'!E12,"TOČNO","NETOČNO")</f>
        <v>TOČNO</v>
      </c>
      <c r="F47" s="308" t="str">
        <f>IF(F45='Bilanca 30.9.25.'!H12-'Bilanca 30.9.25.'!F12,"TOČNO","NETOČNO")</f>
        <v>TOČNO</v>
      </c>
      <c r="G47" s="308" t="str">
        <f>IF(G45='Bilanca 30.9.25.'!H12-'Bilanca 30.9.25.'!C12,"TOČNO","NETOČNO")</f>
        <v>TOČNO</v>
      </c>
      <c r="H47" s="308" t="str">
        <f>IF(H45='Bilanca 30.9.25.'!I12-'Bilanca 30.9.25.'!G12,"TOČNO","NETOČNO")</f>
        <v>TOČNO</v>
      </c>
      <c r="I47" s="308" t="str">
        <f>IF(I45='Bilanca 30.9.25.'!J12-'Bilanca 30.9.25.'!H12,"TOČNO","NETOČNO")</f>
        <v>TOČNO</v>
      </c>
      <c r="J47" s="308" t="str">
        <f>IF(J45='Bilanca 30.9.25.'!J12-'Bilanca 30.9.25.'!C12,"TOČNO","NETOČNO")</f>
        <v>TOČNO</v>
      </c>
      <c r="K47" s="308" t="str">
        <f>IF(K45='Bilanca 30.9.25.'!K12-'Bilanca 30.9.25.'!I12,"TOČNO","NETOČNO")</f>
        <v>TOČNO</v>
      </c>
      <c r="L47" s="308" t="str">
        <f>IF(L45='Bilanca 30.9.25.'!K12-'Bilanca 30.9.25.'!C12,"TOČNO","NETOČNO")</f>
        <v>TOČNO</v>
      </c>
      <c r="M47" s="155"/>
      <c r="N47" s="308" t="str">
        <f>IF(N45='Bilanca 30.9.25.'!M12-'Bilanca 30.9.25.'!K12,"TOČNO","NETOČNO")</f>
        <v>TOČNO</v>
      </c>
      <c r="O47" s="308" t="str">
        <f>IF(O45='Bilanca 30.9.25.'!N12-'Bilanca 30.9.25.'!M12,"TOČNO","NETOČNO")</f>
        <v>TOČNO</v>
      </c>
      <c r="P47" s="308" t="str">
        <f>IF(P45='Bilanca 30.9.25.'!N12-'Bilanca 30.9.25.'!K12,"TOČNO","NETOČNO")</f>
        <v>TOČNO</v>
      </c>
      <c r="Q47" s="155"/>
      <c r="R47" s="308" t="str">
        <f>IF(R45='Bilanca 30.9.25.'!N12-'Bilanca 30.9.25.'!C12,"TOČNO","NETOČNO")</f>
        <v>TOČNO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</row>
    <row r="48" spans="1:31" ht="26.25" customHeight="1" x14ac:dyDescent="0.3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31" ht="26.25" customHeight="1" x14ac:dyDescent="0.3">
      <c r="A49" s="147" t="s">
        <v>211</v>
      </c>
      <c r="B49" s="369" t="s">
        <v>277</v>
      </c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</row>
    <row r="50" spans="1:31" ht="27.75" customHeight="1" x14ac:dyDescent="0.35">
      <c r="A50" s="148" t="s">
        <v>247</v>
      </c>
      <c r="B50" s="36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149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1:31" ht="27.75" customHeight="1" x14ac:dyDescent="0.35">
      <c r="A51" s="148" t="s">
        <v>248</v>
      </c>
      <c r="B51" s="36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149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1:31" ht="27.75" customHeight="1" x14ac:dyDescent="0.35">
      <c r="A52" s="148" t="s">
        <v>249</v>
      </c>
      <c r="B52" s="36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149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31" ht="27.75" customHeight="1" x14ac:dyDescent="0.35">
      <c r="A53" s="148" t="s">
        <v>250</v>
      </c>
      <c r="B53" s="36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149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 ht="27.75" customHeight="1" x14ac:dyDescent="0.35">
      <c r="A54" s="148" t="s">
        <v>252</v>
      </c>
      <c r="B54" s="36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149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</row>
    <row r="55" spans="1:31" ht="27.75" customHeight="1" x14ac:dyDescent="0.35">
      <c r="A55" s="150" t="s">
        <v>253</v>
      </c>
      <c r="B55" s="36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149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  <row r="56" spans="1:31" ht="27.75" customHeight="1" x14ac:dyDescent="0.35">
      <c r="A56" s="150" t="s">
        <v>254</v>
      </c>
      <c r="B56" s="36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149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</row>
    <row r="57" spans="1:31" ht="27.75" customHeight="1" x14ac:dyDescent="0.35">
      <c r="A57" s="150" t="s">
        <v>278</v>
      </c>
      <c r="B57" s="36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149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</row>
    <row r="58" spans="1:31" ht="27.75" customHeight="1" x14ac:dyDescent="0.35">
      <c r="A58" s="150" t="s">
        <v>256</v>
      </c>
      <c r="B58" s="36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149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</row>
    <row r="59" spans="1:31" ht="14.25" customHeight="1" x14ac:dyDescent="0.35">
      <c r="A59" s="151"/>
      <c r="B59" s="36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149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</row>
    <row r="60" spans="1:31" ht="27.75" customHeight="1" x14ac:dyDescent="0.35">
      <c r="A60" s="150" t="s">
        <v>259</v>
      </c>
      <c r="B60" s="36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149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</row>
    <row r="61" spans="1:31" ht="27.75" customHeight="1" x14ac:dyDescent="0.35">
      <c r="A61" s="150" t="s">
        <v>279</v>
      </c>
      <c r="B61" s="36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149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27.75" customHeight="1" x14ac:dyDescent="0.35">
      <c r="A62" s="150" t="s">
        <v>280</v>
      </c>
      <c r="B62" s="36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149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ht="27.75" customHeight="1" x14ac:dyDescent="0.35">
      <c r="A63" s="150" t="s">
        <v>281</v>
      </c>
      <c r="B63" s="36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149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1" ht="27.75" customHeight="1" x14ac:dyDescent="0.35">
      <c r="A64" s="150" t="s">
        <v>263</v>
      </c>
      <c r="B64" s="36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149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 ht="27.75" customHeight="1" x14ac:dyDescent="0.35">
      <c r="A65" s="150" t="s">
        <v>264</v>
      </c>
      <c r="B65" s="36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149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4.25" customHeight="1" x14ac:dyDescent="0.35">
      <c r="A66" s="150"/>
      <c r="B66" s="36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149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1:31" ht="27.75" customHeight="1" x14ac:dyDescent="0.35">
      <c r="A67" s="150" t="s">
        <v>267</v>
      </c>
      <c r="B67" s="36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149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 ht="27.75" customHeight="1" x14ac:dyDescent="0.35">
      <c r="A68" s="150" t="s">
        <v>282</v>
      </c>
      <c r="B68" s="36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149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 ht="27.75" customHeight="1" x14ac:dyDescent="0.35">
      <c r="A69" s="150" t="s">
        <v>269</v>
      </c>
      <c r="B69" s="36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149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1:31" ht="27.75" customHeight="1" x14ac:dyDescent="0.35">
      <c r="A70" s="150" t="s">
        <v>270</v>
      </c>
      <c r="B70" s="36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149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1:31" ht="27.75" customHeight="1" x14ac:dyDescent="0.35">
      <c r="A71" s="150" t="s">
        <v>271</v>
      </c>
      <c r="B71" s="36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149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1:31" ht="27.75" customHeight="1" x14ac:dyDescent="0.35">
      <c r="A72" s="150" t="s">
        <v>272</v>
      </c>
      <c r="B72" s="36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149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 ht="27.75" customHeight="1" x14ac:dyDescent="0.35">
      <c r="A73" s="150" t="s">
        <v>273</v>
      </c>
      <c r="B73" s="36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149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 ht="27.75" customHeight="1" x14ac:dyDescent="0.35">
      <c r="A74" s="150" t="s">
        <v>283</v>
      </c>
      <c r="B74" s="36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149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 ht="14.25" customHeight="1" x14ac:dyDescent="0.35">
      <c r="A75" s="152"/>
      <c r="B75" s="36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149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 ht="27.75" customHeight="1" x14ac:dyDescent="0.35">
      <c r="A76" s="153" t="s">
        <v>284</v>
      </c>
      <c r="B76" s="36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149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ht="14.25" customHeight="1" x14ac:dyDescent="0.35">
      <c r="A77" s="153"/>
      <c r="B77" s="36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149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ht="27.75" customHeight="1" x14ac:dyDescent="0.35">
      <c r="A78" s="154" t="s">
        <v>285</v>
      </c>
      <c r="B78" s="36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149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 ht="14.25" customHeight="1" x14ac:dyDescent="0.35">
      <c r="A79" s="154"/>
      <c r="B79" s="36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149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1:31" ht="27.75" customHeight="1" x14ac:dyDescent="0.35">
      <c r="A80" s="154" t="s">
        <v>231</v>
      </c>
      <c r="B80" s="36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149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31" ht="14.25" customHeight="1" x14ac:dyDescent="0.35">
      <c r="A81" s="137"/>
      <c r="B81" s="36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31" ht="36" customHeight="1" x14ac:dyDescent="0.3">
      <c r="A82" s="253" t="s">
        <v>328</v>
      </c>
      <c r="B82" s="97" t="str">
        <f>REPT('[3]Informacije o klubu_30.09.24.'!B31,1)</f>
        <v/>
      </c>
      <c r="C82" s="24"/>
      <c r="D82" s="24"/>
      <c r="E82" s="24"/>
      <c r="F82" s="24"/>
      <c r="G82" s="24"/>
      <c r="H82" s="24" t="str">
        <f>REPT('[3]Informacije o klubu_30.09.24.'!B31,1)</f>
        <v/>
      </c>
      <c r="I82" s="24"/>
      <c r="J82" s="24"/>
      <c r="K82" s="24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31" ht="14.25" customHeight="1" x14ac:dyDescent="0.3">
      <c r="A83" s="385"/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31" ht="14.2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 ht="14.25" customHeight="1" x14ac:dyDescent="0.3">
      <c r="A85" s="98" t="s">
        <v>105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4.25" customHeight="1" x14ac:dyDescent="0.3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31" ht="14.25" customHeight="1" x14ac:dyDescent="0.3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31" ht="14.25" customHeight="1" x14ac:dyDescent="0.3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31" ht="14.25" customHeight="1" x14ac:dyDescent="0.3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31" ht="14.25" customHeight="1" x14ac:dyDescent="0.3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ht="14.25" customHeight="1" x14ac:dyDescent="0.3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4.25" customHeight="1" x14ac:dyDescent="0.3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31" ht="14.25" customHeight="1" x14ac:dyDescent="0.3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31" ht="14.25" customHeight="1" x14ac:dyDescent="0.3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31" ht="14.25" customHeight="1" x14ac:dyDescent="0.3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31" ht="14.25" customHeight="1" x14ac:dyDescent="0.3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</row>
    <row r="97" spans="1:31" ht="14.25" customHeight="1" x14ac:dyDescent="0.3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4.25" customHeight="1" x14ac:dyDescent="0.3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ht="14.25" customHeight="1" x14ac:dyDescent="0.3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4.25" customHeight="1" x14ac:dyDescent="0.3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ht="14.25" customHeight="1" x14ac:dyDescent="0.3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ht="14.25" customHeight="1" x14ac:dyDescent="0.3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ht="14.25" customHeight="1" x14ac:dyDescent="0.3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ht="14.25" customHeight="1" x14ac:dyDescent="0.3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5" spans="1:31" ht="14.25" customHeight="1" x14ac:dyDescent="0.3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ht="14.25" customHeight="1" x14ac:dyDescent="0.3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ht="14.25" customHeight="1" x14ac:dyDescent="0.3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ht="14.25" customHeight="1" x14ac:dyDescent="0.3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ht="14.25" customHeight="1" x14ac:dyDescent="0.3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ht="14.25" customHeight="1" x14ac:dyDescent="0.3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4.25" customHeight="1" x14ac:dyDescent="0.3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ht="14.25" customHeight="1" x14ac:dyDescent="0.3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31" ht="14.25" customHeight="1" x14ac:dyDescent="0.3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31" ht="14.25" customHeight="1" x14ac:dyDescent="0.3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31" ht="14.25" customHeight="1" x14ac:dyDescent="0.3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4.25" customHeight="1" x14ac:dyDescent="0.3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31" ht="14.25" customHeight="1" x14ac:dyDescent="0.3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4.25" customHeight="1" x14ac:dyDescent="0.3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ht="14.25" customHeight="1" x14ac:dyDescent="0.3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4.25" customHeight="1" x14ac:dyDescent="0.3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ht="14.25" customHeight="1" x14ac:dyDescent="0.3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14.25" customHeight="1" x14ac:dyDescent="0.3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4.25" customHeight="1" x14ac:dyDescent="0.3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4.25" customHeight="1" x14ac:dyDescent="0.3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4.25" customHeight="1" x14ac:dyDescent="0.35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4.25" customHeight="1" x14ac:dyDescent="0.35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4.25" customHeight="1" x14ac:dyDescent="0.3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4.25" customHeight="1" x14ac:dyDescent="0.35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4.25" customHeight="1" x14ac:dyDescent="0.35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 ht="14.25" customHeight="1" x14ac:dyDescent="0.35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 ht="14.25" customHeight="1" x14ac:dyDescent="0.35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 ht="14.25" customHeight="1" x14ac:dyDescent="0.35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 ht="14.25" customHeight="1" x14ac:dyDescent="0.3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ht="14.25" customHeight="1" x14ac:dyDescent="0.35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 ht="14.25" customHeight="1" x14ac:dyDescent="0.35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 ht="14.25" customHeight="1" x14ac:dyDescent="0.3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 ht="14.25" customHeight="1" x14ac:dyDescent="0.3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 ht="14.25" customHeight="1" x14ac:dyDescent="0.3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 ht="14.25" customHeight="1" x14ac:dyDescent="0.3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 ht="14.25" customHeight="1" x14ac:dyDescent="0.3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 ht="14.25" customHeight="1" x14ac:dyDescent="0.3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 ht="14.25" customHeight="1" x14ac:dyDescent="0.3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 ht="14.25" customHeight="1" x14ac:dyDescent="0.3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 ht="14.25" customHeight="1" x14ac:dyDescent="0.3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 ht="14.25" customHeight="1" x14ac:dyDescent="0.3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 ht="14.25" customHeight="1" x14ac:dyDescent="0.3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4.25" customHeight="1" x14ac:dyDescent="0.35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 ht="14.25" customHeight="1" x14ac:dyDescent="0.35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 ht="14.25" customHeight="1" x14ac:dyDescent="0.35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 ht="14.25" customHeight="1" x14ac:dyDescent="0.3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 ht="14.25" customHeight="1" x14ac:dyDescent="0.35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 ht="14.25" customHeight="1" x14ac:dyDescent="0.35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 ht="14.25" customHeight="1" x14ac:dyDescent="0.35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 ht="14.25" customHeight="1" x14ac:dyDescent="0.3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 ht="14.25" customHeight="1" x14ac:dyDescent="0.3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 ht="14.25" customHeight="1" x14ac:dyDescent="0.3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 ht="14.25" customHeight="1" x14ac:dyDescent="0.3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 ht="14.25" customHeight="1" x14ac:dyDescent="0.3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 ht="14.25" customHeight="1" x14ac:dyDescent="0.3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 ht="14.25" customHeight="1" x14ac:dyDescent="0.3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 ht="14.25" customHeight="1" x14ac:dyDescent="0.3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 ht="14.25" customHeight="1" x14ac:dyDescent="0.3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 ht="14.25" customHeight="1" x14ac:dyDescent="0.3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 ht="14.25" customHeight="1" x14ac:dyDescent="0.3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 ht="14.25" customHeight="1" x14ac:dyDescent="0.3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4.25" customHeight="1" x14ac:dyDescent="0.3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 ht="14.25" customHeight="1" x14ac:dyDescent="0.3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 ht="14.25" customHeight="1" x14ac:dyDescent="0.3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 ht="14.25" customHeight="1" x14ac:dyDescent="0.3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 ht="14.25" customHeight="1" x14ac:dyDescent="0.3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 ht="14.25" customHeight="1" x14ac:dyDescent="0.3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 ht="14.25" customHeight="1" x14ac:dyDescent="0.3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 ht="14.25" customHeight="1" x14ac:dyDescent="0.3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 ht="14.25" customHeight="1" x14ac:dyDescent="0.3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 ht="14.25" customHeight="1" x14ac:dyDescent="0.3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 ht="14.25" customHeight="1" x14ac:dyDescent="0.3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 ht="14.25" customHeight="1" x14ac:dyDescent="0.3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 ht="14.25" customHeight="1" x14ac:dyDescent="0.3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 ht="14.25" customHeight="1" x14ac:dyDescent="0.3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 ht="14.25" customHeight="1" x14ac:dyDescent="0.3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 ht="14.25" customHeight="1" x14ac:dyDescent="0.3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4.25" customHeight="1" x14ac:dyDescent="0.3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 ht="14.25" customHeight="1" x14ac:dyDescent="0.3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 ht="14.25" customHeight="1" x14ac:dyDescent="0.3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 ht="14.25" customHeight="1" x14ac:dyDescent="0.3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 ht="14.25" customHeight="1" x14ac:dyDescent="0.3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 ht="14.25" customHeight="1" x14ac:dyDescent="0.3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 ht="14.25" customHeight="1" x14ac:dyDescent="0.3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 ht="14.25" customHeight="1" x14ac:dyDescent="0.3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 ht="14.25" customHeight="1" x14ac:dyDescent="0.3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 ht="14.25" customHeight="1" x14ac:dyDescent="0.3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 ht="14.25" customHeight="1" x14ac:dyDescent="0.3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 ht="14.25" customHeight="1" x14ac:dyDescent="0.3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 ht="14.25" customHeight="1" x14ac:dyDescent="0.3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 ht="14.25" customHeight="1" x14ac:dyDescent="0.3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 ht="14.25" customHeight="1" x14ac:dyDescent="0.3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 ht="14.25" customHeight="1" x14ac:dyDescent="0.3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 ht="14.25" customHeight="1" x14ac:dyDescent="0.3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 ht="14.25" customHeight="1" x14ac:dyDescent="0.3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 ht="14.25" customHeight="1" x14ac:dyDescent="0.3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 ht="14.25" customHeight="1" x14ac:dyDescent="0.3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 ht="14.25" customHeight="1" x14ac:dyDescent="0.3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 ht="14.25" customHeight="1" x14ac:dyDescent="0.3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 ht="14.25" customHeight="1" x14ac:dyDescent="0.3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 ht="14.25" customHeight="1" x14ac:dyDescent="0.3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 ht="14.25" customHeight="1" x14ac:dyDescent="0.3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 ht="14.25" customHeight="1" x14ac:dyDescent="0.3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 ht="14.25" customHeight="1" x14ac:dyDescent="0.3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 ht="14.25" customHeight="1" x14ac:dyDescent="0.3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 ht="14.25" customHeight="1" x14ac:dyDescent="0.3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 ht="14.25" customHeight="1" x14ac:dyDescent="0.3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 ht="14.25" customHeight="1" x14ac:dyDescent="0.3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 ht="14.25" customHeight="1" x14ac:dyDescent="0.3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 ht="14.25" customHeight="1" x14ac:dyDescent="0.3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 ht="14.25" customHeight="1" x14ac:dyDescent="0.3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 ht="14.25" customHeight="1" x14ac:dyDescent="0.3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 ht="14.25" customHeight="1" x14ac:dyDescent="0.3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 ht="14.25" customHeight="1" x14ac:dyDescent="0.3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 ht="14.25" customHeight="1" x14ac:dyDescent="0.3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 ht="14.25" customHeight="1" x14ac:dyDescent="0.3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  <row r="221" spans="1:31" ht="14.25" customHeight="1" x14ac:dyDescent="0.3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</row>
    <row r="222" spans="1:31" ht="14.25" customHeight="1" x14ac:dyDescent="0.3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</row>
    <row r="223" spans="1:31" ht="14.25" customHeight="1" x14ac:dyDescent="0.3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 ht="14.25" customHeight="1" x14ac:dyDescent="0.3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</row>
    <row r="225" spans="1:31" ht="14.25" customHeight="1" x14ac:dyDescent="0.3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</row>
    <row r="226" spans="1:31" ht="14.25" customHeight="1" x14ac:dyDescent="0.3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</row>
    <row r="227" spans="1:31" ht="14.25" customHeight="1" x14ac:dyDescent="0.3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</row>
    <row r="228" spans="1:31" ht="14.25" customHeight="1" x14ac:dyDescent="0.3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</row>
    <row r="229" spans="1:31" ht="14.25" customHeight="1" x14ac:dyDescent="0.3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</row>
    <row r="230" spans="1:31" ht="14.25" customHeight="1" x14ac:dyDescent="0.3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</row>
    <row r="231" spans="1:31" ht="14.25" customHeight="1" x14ac:dyDescent="0.3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</row>
    <row r="232" spans="1:31" ht="14.25" customHeight="1" x14ac:dyDescent="0.3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</row>
    <row r="233" spans="1:31" ht="14.25" customHeight="1" x14ac:dyDescent="0.3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</row>
    <row r="234" spans="1:31" ht="14.25" customHeight="1" x14ac:dyDescent="0.3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</row>
    <row r="235" spans="1:31" ht="14.25" customHeight="1" x14ac:dyDescent="0.3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</row>
    <row r="236" spans="1:31" ht="14.25" customHeight="1" x14ac:dyDescent="0.3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 ht="14.25" customHeight="1" x14ac:dyDescent="0.3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</row>
    <row r="238" spans="1:31" ht="14.25" customHeight="1" x14ac:dyDescent="0.3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</row>
    <row r="239" spans="1:31" ht="14.25" customHeight="1" x14ac:dyDescent="0.3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</row>
    <row r="240" spans="1:31" ht="14.25" customHeight="1" x14ac:dyDescent="0.3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</row>
    <row r="241" spans="1:31" ht="14.25" customHeight="1" x14ac:dyDescent="0.3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 ht="14.25" customHeight="1" x14ac:dyDescent="0.3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  <row r="243" spans="1:31" ht="14.25" customHeight="1" x14ac:dyDescent="0.3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 ht="14.25" customHeight="1" x14ac:dyDescent="0.3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</row>
    <row r="245" spans="1:31" ht="14.25" customHeight="1" x14ac:dyDescent="0.3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</row>
    <row r="246" spans="1:31" ht="14.25" customHeight="1" x14ac:dyDescent="0.3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</row>
    <row r="247" spans="1:31" ht="14.25" customHeight="1" x14ac:dyDescent="0.3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</row>
    <row r="248" spans="1:31" ht="14.25" customHeight="1" x14ac:dyDescent="0.3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</row>
    <row r="249" spans="1:31" ht="14.25" customHeight="1" x14ac:dyDescent="0.3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</row>
    <row r="250" spans="1:31" ht="14.25" customHeight="1" x14ac:dyDescent="0.3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</row>
    <row r="251" spans="1:31" ht="14.25" customHeight="1" x14ac:dyDescent="0.3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</row>
    <row r="252" spans="1:31" ht="14.25" customHeight="1" x14ac:dyDescent="0.3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</row>
    <row r="253" spans="1:31" ht="14.25" customHeight="1" x14ac:dyDescent="0.3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</row>
    <row r="254" spans="1:31" ht="14.25" customHeight="1" x14ac:dyDescent="0.3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 ht="14.25" customHeight="1" x14ac:dyDescent="0.3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</row>
    <row r="256" spans="1:31" ht="14.25" customHeight="1" x14ac:dyDescent="0.3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31" ht="14.25" customHeight="1" x14ac:dyDescent="0.3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</row>
    <row r="258" spans="1:31" ht="14.25" customHeight="1" x14ac:dyDescent="0.3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</row>
    <row r="259" spans="1:31" ht="14.25" customHeight="1" x14ac:dyDescent="0.3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 ht="14.25" customHeight="1" x14ac:dyDescent="0.3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 ht="14.25" customHeight="1" x14ac:dyDescent="0.3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  <row r="262" spans="1:31" ht="14.25" customHeight="1" x14ac:dyDescent="0.3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</row>
    <row r="263" spans="1:31" ht="14.25" customHeight="1" x14ac:dyDescent="0.3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</row>
    <row r="264" spans="1:31" ht="14.25" customHeight="1" x14ac:dyDescent="0.3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</row>
    <row r="265" spans="1:31" ht="14.25" customHeight="1" x14ac:dyDescent="0.3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</row>
    <row r="266" spans="1:31" ht="14.25" customHeight="1" x14ac:dyDescent="0.3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</row>
    <row r="267" spans="1:31" ht="14.25" customHeight="1" x14ac:dyDescent="0.3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</row>
    <row r="268" spans="1:31" ht="14.25" customHeight="1" x14ac:dyDescent="0.3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</row>
    <row r="269" spans="1:31" ht="14.25" customHeight="1" x14ac:dyDescent="0.3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</row>
    <row r="270" spans="1:31" ht="14.25" customHeight="1" x14ac:dyDescent="0.3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  <row r="271" spans="1:31" ht="14.25" customHeight="1" x14ac:dyDescent="0.3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  <row r="272" spans="1:31" ht="14.25" customHeight="1" x14ac:dyDescent="0.3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</row>
    <row r="273" spans="1:31" ht="14.25" customHeight="1" x14ac:dyDescent="0.3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</row>
    <row r="274" spans="1:31" ht="14.25" customHeight="1" x14ac:dyDescent="0.3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</row>
    <row r="275" spans="1:31" ht="14.25" customHeight="1" x14ac:dyDescent="0.3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  <row r="276" spans="1:31" ht="14.25" customHeight="1" x14ac:dyDescent="0.3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</row>
    <row r="277" spans="1:31" ht="14.25" customHeight="1" x14ac:dyDescent="0.3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</row>
    <row r="278" spans="1:31" ht="14.25" customHeight="1" x14ac:dyDescent="0.3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</row>
    <row r="279" spans="1:31" ht="14.25" customHeight="1" x14ac:dyDescent="0.3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 ht="14.25" customHeight="1" x14ac:dyDescent="0.3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</row>
    <row r="281" spans="1:31" ht="14.25" customHeight="1" x14ac:dyDescent="0.3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</row>
    <row r="282" spans="1:31" ht="14.25" customHeight="1" x14ac:dyDescent="0.3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  <row r="283" spans="1:31" ht="14.25" customHeight="1" x14ac:dyDescent="0.3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  <row r="284" spans="1:31" ht="14.25" customHeight="1" x14ac:dyDescent="0.3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</row>
    <row r="285" spans="1:31" ht="14.25" customHeight="1" x14ac:dyDescent="0.3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 ht="14.25" customHeight="1" x14ac:dyDescent="0.3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</row>
    <row r="287" spans="1:31" ht="14.25" customHeight="1" x14ac:dyDescent="0.3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</row>
    <row r="288" spans="1:31" ht="14.25" customHeight="1" x14ac:dyDescent="0.3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</row>
    <row r="289" spans="1:31" ht="14.25" customHeight="1" x14ac:dyDescent="0.3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</row>
    <row r="290" spans="1:31" ht="14.25" customHeight="1" x14ac:dyDescent="0.3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</row>
    <row r="291" spans="1:31" ht="14.25" customHeight="1" x14ac:dyDescent="0.3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 ht="14.25" customHeight="1" x14ac:dyDescent="0.3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</row>
    <row r="293" spans="1:31" ht="14.25" customHeight="1" x14ac:dyDescent="0.3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</row>
    <row r="294" spans="1:31" ht="14.25" customHeight="1" x14ac:dyDescent="0.3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</row>
    <row r="295" spans="1:31" ht="14.25" customHeight="1" x14ac:dyDescent="0.3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 ht="14.25" customHeight="1" x14ac:dyDescent="0.3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 ht="14.25" customHeight="1" x14ac:dyDescent="0.3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 ht="14.25" customHeight="1" x14ac:dyDescent="0.3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</row>
    <row r="299" spans="1:31" ht="14.25" customHeight="1" x14ac:dyDescent="0.3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</row>
    <row r="300" spans="1:31" ht="14.25" customHeight="1" x14ac:dyDescent="0.3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 ht="14.25" customHeight="1" x14ac:dyDescent="0.3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</row>
    <row r="302" spans="1:31" ht="14.25" customHeight="1" x14ac:dyDescent="0.3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</row>
    <row r="303" spans="1:31" ht="14.25" customHeight="1" x14ac:dyDescent="0.3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</row>
    <row r="304" spans="1:31" ht="14.25" customHeight="1" x14ac:dyDescent="0.3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</row>
    <row r="305" spans="1:31" ht="14.25" customHeight="1" x14ac:dyDescent="0.3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</row>
    <row r="306" spans="1:31" ht="14.25" customHeight="1" x14ac:dyDescent="0.3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</row>
    <row r="307" spans="1:31" ht="14.25" customHeight="1" x14ac:dyDescent="0.3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</row>
    <row r="308" spans="1:31" ht="14.25" customHeight="1" x14ac:dyDescent="0.3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</row>
    <row r="309" spans="1:31" ht="14.25" customHeight="1" x14ac:dyDescent="0.3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</row>
    <row r="310" spans="1:31" ht="14.25" customHeight="1" x14ac:dyDescent="0.3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</row>
    <row r="311" spans="1:31" ht="14.25" customHeight="1" x14ac:dyDescent="0.3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 ht="14.25" customHeight="1" x14ac:dyDescent="0.3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 ht="14.25" customHeight="1" x14ac:dyDescent="0.3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</row>
    <row r="314" spans="1:31" ht="14.25" customHeight="1" x14ac:dyDescent="0.3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</row>
    <row r="315" spans="1:31" ht="14.25" customHeight="1" x14ac:dyDescent="0.3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 ht="14.25" customHeight="1" x14ac:dyDescent="0.3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 ht="14.25" customHeight="1" x14ac:dyDescent="0.3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 ht="14.25" customHeight="1" x14ac:dyDescent="0.3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 ht="14.25" customHeight="1" x14ac:dyDescent="0.3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 ht="14.25" customHeight="1" x14ac:dyDescent="0.3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</row>
    <row r="321" spans="1:31" ht="14.25" customHeight="1" x14ac:dyDescent="0.3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 ht="14.25" customHeight="1" x14ac:dyDescent="0.3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 ht="14.25" customHeight="1" x14ac:dyDescent="0.3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</row>
    <row r="324" spans="1:31" ht="14.25" customHeight="1" x14ac:dyDescent="0.3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</row>
    <row r="325" spans="1:31" ht="14.25" customHeight="1" x14ac:dyDescent="0.3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</row>
    <row r="326" spans="1:31" ht="14.25" customHeight="1" x14ac:dyDescent="0.3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 ht="14.25" customHeight="1" x14ac:dyDescent="0.3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</row>
    <row r="328" spans="1:31" ht="14.25" customHeight="1" x14ac:dyDescent="0.3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 ht="14.25" customHeight="1" x14ac:dyDescent="0.3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</row>
    <row r="330" spans="1:31" ht="14.25" customHeight="1" x14ac:dyDescent="0.3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 ht="14.25" customHeight="1" x14ac:dyDescent="0.3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</row>
    <row r="332" spans="1:31" ht="14.25" customHeight="1" x14ac:dyDescent="0.3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 ht="14.25" customHeight="1" x14ac:dyDescent="0.3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ht="14.25" customHeight="1" x14ac:dyDescent="0.3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 ht="14.25" customHeight="1" x14ac:dyDescent="0.3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</row>
    <row r="336" spans="1:31" ht="14.25" customHeight="1" x14ac:dyDescent="0.3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</row>
    <row r="337" spans="1:31" ht="14.25" customHeight="1" x14ac:dyDescent="0.3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</row>
    <row r="338" spans="1:31" ht="14.25" customHeight="1" x14ac:dyDescent="0.3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</row>
    <row r="339" spans="1:31" ht="14.25" customHeight="1" x14ac:dyDescent="0.3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 ht="14.25" customHeight="1" x14ac:dyDescent="0.3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</row>
    <row r="341" spans="1:31" ht="14.25" customHeight="1" x14ac:dyDescent="0.35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</row>
    <row r="342" spans="1:31" ht="14.25" customHeight="1" x14ac:dyDescent="0.35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 ht="14.25" customHeight="1" x14ac:dyDescent="0.3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</row>
    <row r="344" spans="1:31" ht="14.25" customHeight="1" x14ac:dyDescent="0.3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</row>
    <row r="345" spans="1:31" ht="14.25" customHeight="1" x14ac:dyDescent="0.35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</row>
    <row r="346" spans="1:31" ht="14.25" customHeight="1" x14ac:dyDescent="0.35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</row>
    <row r="347" spans="1:31" ht="14.25" customHeight="1" x14ac:dyDescent="0.35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 ht="14.25" customHeight="1" x14ac:dyDescent="0.35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</row>
    <row r="349" spans="1:31" ht="14.25" customHeight="1" x14ac:dyDescent="0.3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</row>
    <row r="350" spans="1:31" ht="14.25" customHeight="1" x14ac:dyDescent="0.35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</row>
    <row r="351" spans="1:31" ht="14.25" customHeight="1" x14ac:dyDescent="0.35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 ht="14.25" customHeight="1" x14ac:dyDescent="0.3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</row>
    <row r="353" spans="1:31" ht="14.25" customHeight="1" x14ac:dyDescent="0.35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</row>
    <row r="354" spans="1:31" ht="14.25" customHeight="1" x14ac:dyDescent="0.35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 ht="14.25" customHeight="1" x14ac:dyDescent="0.35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</row>
    <row r="356" spans="1:31" ht="14.25" customHeight="1" x14ac:dyDescent="0.35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</row>
    <row r="357" spans="1:31" ht="14.25" customHeight="1" x14ac:dyDescent="0.35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 ht="14.25" customHeight="1" x14ac:dyDescent="0.3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 ht="14.25" customHeight="1" x14ac:dyDescent="0.3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 ht="14.25" customHeight="1" x14ac:dyDescent="0.35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 ht="14.25" customHeight="1" x14ac:dyDescent="0.3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</row>
    <row r="362" spans="1:31" ht="14.25" customHeight="1" x14ac:dyDescent="0.35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 ht="14.25" customHeight="1" x14ac:dyDescent="0.35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 ht="14.25" customHeight="1" x14ac:dyDescent="0.35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</row>
    <row r="365" spans="1:31" ht="14.25" customHeight="1" x14ac:dyDescent="0.35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 ht="14.25" customHeight="1" x14ac:dyDescent="0.35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</row>
    <row r="367" spans="1:31" ht="14.25" customHeight="1" x14ac:dyDescent="0.3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 ht="14.25" customHeight="1" x14ac:dyDescent="0.35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 ht="14.25" customHeight="1" x14ac:dyDescent="0.35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 ht="14.25" customHeight="1" x14ac:dyDescent="0.3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 ht="14.25" customHeight="1" x14ac:dyDescent="0.35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 ht="14.25" customHeight="1" x14ac:dyDescent="0.35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 ht="14.25" customHeight="1" x14ac:dyDescent="0.35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</row>
    <row r="374" spans="1:31" ht="14.25" customHeight="1" x14ac:dyDescent="0.35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 ht="14.25" customHeight="1" x14ac:dyDescent="0.35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 ht="14.25" customHeight="1" x14ac:dyDescent="0.3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</row>
    <row r="377" spans="1:31" ht="14.25" customHeight="1" x14ac:dyDescent="0.35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</row>
    <row r="378" spans="1:31" ht="14.25" customHeight="1" x14ac:dyDescent="0.3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</row>
    <row r="379" spans="1:31" ht="14.25" customHeight="1" x14ac:dyDescent="0.3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</row>
    <row r="380" spans="1:31" ht="14.25" customHeight="1" x14ac:dyDescent="0.35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</row>
    <row r="381" spans="1:31" ht="14.25" customHeight="1" x14ac:dyDescent="0.35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</row>
    <row r="382" spans="1:31" ht="14.25" customHeight="1" x14ac:dyDescent="0.35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</row>
    <row r="383" spans="1:31" ht="14.25" customHeight="1" x14ac:dyDescent="0.35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</row>
    <row r="384" spans="1:31" ht="14.25" customHeight="1" x14ac:dyDescent="0.35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</row>
    <row r="385" spans="1:31" ht="14.25" customHeight="1" x14ac:dyDescent="0.35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</row>
    <row r="386" spans="1:31" ht="14.25" customHeight="1" x14ac:dyDescent="0.35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</row>
    <row r="387" spans="1:31" ht="14.25" customHeight="1" x14ac:dyDescent="0.35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</row>
    <row r="388" spans="1:31" ht="14.25" customHeight="1" x14ac:dyDescent="0.35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</row>
    <row r="389" spans="1:31" ht="14.25" customHeight="1" x14ac:dyDescent="0.35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</row>
    <row r="390" spans="1:31" ht="14.25" customHeight="1" x14ac:dyDescent="0.35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</row>
    <row r="391" spans="1:31" ht="14.25" customHeight="1" x14ac:dyDescent="0.35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</row>
    <row r="392" spans="1:31" ht="14.25" customHeight="1" x14ac:dyDescent="0.35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</row>
    <row r="393" spans="1:31" ht="14.25" customHeight="1" x14ac:dyDescent="0.35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</row>
    <row r="394" spans="1:31" ht="14.25" customHeight="1" x14ac:dyDescent="0.35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</row>
    <row r="395" spans="1:31" ht="14.25" customHeight="1" x14ac:dyDescent="0.35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</row>
    <row r="396" spans="1:31" ht="14.25" customHeight="1" x14ac:dyDescent="0.35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 ht="14.25" customHeight="1" x14ac:dyDescent="0.3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 ht="14.25" customHeight="1" x14ac:dyDescent="0.35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 ht="14.25" customHeight="1" x14ac:dyDescent="0.35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 ht="14.25" customHeight="1" x14ac:dyDescent="0.35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 ht="14.25" customHeight="1" x14ac:dyDescent="0.35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 ht="14.25" customHeight="1" x14ac:dyDescent="0.35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 ht="14.25" customHeight="1" x14ac:dyDescent="0.35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 ht="14.25" customHeight="1" x14ac:dyDescent="0.35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 ht="14.25" customHeight="1" x14ac:dyDescent="0.35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 ht="14.25" customHeight="1" x14ac:dyDescent="0.35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</row>
    <row r="407" spans="1:31" ht="14.25" customHeight="1" x14ac:dyDescent="0.35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</row>
    <row r="408" spans="1:31" ht="14.25" customHeight="1" x14ac:dyDescent="0.35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</row>
    <row r="409" spans="1:31" ht="14.25" customHeight="1" x14ac:dyDescent="0.35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</row>
    <row r="410" spans="1:31" ht="14.25" customHeight="1" x14ac:dyDescent="0.35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</row>
    <row r="411" spans="1:31" ht="14.25" customHeight="1" x14ac:dyDescent="0.35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</row>
    <row r="412" spans="1:31" ht="14.25" customHeight="1" x14ac:dyDescent="0.35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</row>
    <row r="413" spans="1:31" ht="14.25" customHeight="1" x14ac:dyDescent="0.35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 ht="14.25" customHeight="1" x14ac:dyDescent="0.3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</row>
    <row r="415" spans="1:31" ht="14.25" customHeight="1" x14ac:dyDescent="0.35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</row>
    <row r="416" spans="1:31" ht="14.25" customHeight="1" x14ac:dyDescent="0.35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</row>
    <row r="417" spans="1:31" ht="14.25" customHeight="1" x14ac:dyDescent="0.35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</row>
    <row r="418" spans="1:31" ht="14.25" customHeight="1" x14ac:dyDescent="0.35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</row>
    <row r="419" spans="1:31" ht="14.25" customHeight="1" x14ac:dyDescent="0.35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</row>
    <row r="420" spans="1:31" ht="14.25" customHeight="1" x14ac:dyDescent="0.35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</row>
    <row r="421" spans="1:31" ht="14.25" customHeight="1" x14ac:dyDescent="0.35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</row>
    <row r="422" spans="1:31" ht="14.25" customHeight="1" x14ac:dyDescent="0.35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</row>
    <row r="423" spans="1:31" ht="14.25" customHeight="1" x14ac:dyDescent="0.35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</row>
    <row r="424" spans="1:31" ht="14.25" customHeight="1" x14ac:dyDescent="0.35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</row>
    <row r="425" spans="1:31" ht="14.25" customHeight="1" x14ac:dyDescent="0.35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</row>
    <row r="426" spans="1:31" ht="14.25" customHeight="1" x14ac:dyDescent="0.35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</row>
    <row r="427" spans="1:31" ht="14.25" customHeight="1" x14ac:dyDescent="0.35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</row>
    <row r="428" spans="1:31" ht="14.25" customHeight="1" x14ac:dyDescent="0.35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</row>
    <row r="429" spans="1:31" ht="14.25" customHeight="1" x14ac:dyDescent="0.35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  <row r="430" spans="1:31" ht="14.25" customHeight="1" x14ac:dyDescent="0.35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</row>
    <row r="431" spans="1:31" ht="14.25" customHeight="1" x14ac:dyDescent="0.35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</row>
    <row r="432" spans="1:31" ht="14.25" customHeight="1" x14ac:dyDescent="0.35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</row>
    <row r="433" spans="1:31" ht="14.25" customHeight="1" x14ac:dyDescent="0.3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</row>
    <row r="434" spans="1:31" ht="14.25" customHeight="1" x14ac:dyDescent="0.3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</row>
    <row r="435" spans="1:31" ht="14.25" customHeight="1" x14ac:dyDescent="0.3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</row>
    <row r="436" spans="1:31" ht="14.25" customHeight="1" x14ac:dyDescent="0.3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</row>
    <row r="437" spans="1:31" ht="14.25" customHeight="1" x14ac:dyDescent="0.3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</row>
    <row r="438" spans="1:31" ht="14.25" customHeight="1" x14ac:dyDescent="0.3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</row>
    <row r="439" spans="1:31" ht="14.25" customHeight="1" x14ac:dyDescent="0.35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</row>
    <row r="440" spans="1:31" ht="14.25" customHeight="1" x14ac:dyDescent="0.35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</row>
    <row r="441" spans="1:31" ht="14.25" customHeight="1" x14ac:dyDescent="0.35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</row>
    <row r="442" spans="1:31" ht="14.25" customHeight="1" x14ac:dyDescent="0.3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</row>
    <row r="443" spans="1:31" ht="14.25" customHeight="1" x14ac:dyDescent="0.35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</row>
    <row r="444" spans="1:31" ht="14.25" customHeight="1" x14ac:dyDescent="0.35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</row>
    <row r="445" spans="1:31" ht="14.25" customHeight="1" x14ac:dyDescent="0.35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</row>
    <row r="446" spans="1:31" ht="14.25" customHeight="1" x14ac:dyDescent="0.35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</row>
    <row r="447" spans="1:31" ht="14.25" customHeight="1" x14ac:dyDescent="0.35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</row>
    <row r="448" spans="1:31" ht="14.25" customHeight="1" x14ac:dyDescent="0.35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</row>
    <row r="449" spans="1:31" ht="14.25" customHeight="1" x14ac:dyDescent="0.35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</row>
    <row r="450" spans="1:31" ht="14.25" customHeight="1" x14ac:dyDescent="0.35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</row>
    <row r="451" spans="1:31" ht="14.25" customHeight="1" x14ac:dyDescent="0.35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</row>
    <row r="452" spans="1:31" ht="14.25" customHeight="1" x14ac:dyDescent="0.35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</row>
    <row r="453" spans="1:31" ht="14.25" customHeight="1" x14ac:dyDescent="0.3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</row>
    <row r="454" spans="1:31" ht="14.25" customHeight="1" x14ac:dyDescent="0.3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</row>
    <row r="455" spans="1:31" ht="14.25" customHeight="1" x14ac:dyDescent="0.35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</row>
    <row r="456" spans="1:31" ht="14.25" customHeight="1" x14ac:dyDescent="0.35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</row>
    <row r="457" spans="1:31" ht="14.25" customHeight="1" x14ac:dyDescent="0.3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</row>
    <row r="458" spans="1:31" ht="14.25" customHeight="1" x14ac:dyDescent="0.3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</row>
    <row r="459" spans="1:31" ht="14.25" customHeight="1" x14ac:dyDescent="0.3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</row>
    <row r="460" spans="1:31" ht="14.25" customHeight="1" x14ac:dyDescent="0.3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</row>
    <row r="461" spans="1:31" ht="14.25" customHeight="1" x14ac:dyDescent="0.3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</row>
    <row r="462" spans="1:31" ht="14.25" customHeight="1" x14ac:dyDescent="0.3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</row>
    <row r="463" spans="1:31" ht="14.25" customHeight="1" x14ac:dyDescent="0.3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</row>
    <row r="464" spans="1:31" ht="14.25" customHeight="1" x14ac:dyDescent="0.3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</row>
    <row r="465" spans="1:31" ht="14.25" customHeight="1" x14ac:dyDescent="0.3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</row>
    <row r="466" spans="1:31" ht="14.25" customHeight="1" x14ac:dyDescent="0.35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</row>
    <row r="467" spans="1:31" ht="14.25" customHeight="1" x14ac:dyDescent="0.3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</row>
    <row r="468" spans="1:31" ht="14.25" customHeight="1" x14ac:dyDescent="0.35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</row>
    <row r="469" spans="1:31" ht="14.25" customHeight="1" x14ac:dyDescent="0.35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</row>
    <row r="470" spans="1:31" ht="14.25" customHeight="1" x14ac:dyDescent="0.35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</row>
    <row r="471" spans="1:31" ht="14.25" customHeight="1" x14ac:dyDescent="0.35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</row>
    <row r="472" spans="1:31" ht="14.25" customHeight="1" x14ac:dyDescent="0.3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</row>
    <row r="473" spans="1:31" ht="14.25" customHeight="1" x14ac:dyDescent="0.35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</row>
    <row r="474" spans="1:31" ht="14.25" customHeight="1" x14ac:dyDescent="0.35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</row>
    <row r="475" spans="1:31" ht="14.25" customHeight="1" x14ac:dyDescent="0.3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</row>
    <row r="476" spans="1:31" ht="14.25" customHeight="1" x14ac:dyDescent="0.35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</row>
    <row r="477" spans="1:31" ht="14.25" customHeight="1" x14ac:dyDescent="0.35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</row>
    <row r="478" spans="1:31" ht="14.25" customHeight="1" x14ac:dyDescent="0.3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</row>
    <row r="479" spans="1:31" ht="14.25" customHeight="1" x14ac:dyDescent="0.35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</row>
    <row r="480" spans="1:31" ht="14.25" customHeight="1" x14ac:dyDescent="0.35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</row>
    <row r="481" spans="1:31" ht="14.25" customHeight="1" x14ac:dyDescent="0.35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</row>
    <row r="482" spans="1:31" ht="14.25" customHeight="1" x14ac:dyDescent="0.35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</row>
    <row r="483" spans="1:31" ht="14.25" customHeight="1" x14ac:dyDescent="0.35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</row>
    <row r="484" spans="1:31" ht="14.25" customHeight="1" x14ac:dyDescent="0.35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</row>
    <row r="485" spans="1:31" ht="14.25" customHeight="1" x14ac:dyDescent="0.35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</row>
    <row r="486" spans="1:31" ht="14.25" customHeight="1" x14ac:dyDescent="0.3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</row>
    <row r="487" spans="1:31" ht="14.25" customHeight="1" x14ac:dyDescent="0.35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</row>
    <row r="488" spans="1:31" ht="14.25" customHeight="1" x14ac:dyDescent="0.35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</row>
    <row r="489" spans="1:31" ht="14.25" customHeight="1" x14ac:dyDescent="0.35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</row>
    <row r="490" spans="1:31" ht="14.25" customHeight="1" x14ac:dyDescent="0.35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</row>
    <row r="491" spans="1:31" ht="14.25" customHeight="1" x14ac:dyDescent="0.3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</row>
    <row r="492" spans="1:31" ht="14.25" customHeight="1" x14ac:dyDescent="0.35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</row>
    <row r="493" spans="1:31" ht="14.25" customHeight="1" x14ac:dyDescent="0.35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</row>
    <row r="494" spans="1:31" ht="14.25" customHeight="1" x14ac:dyDescent="0.35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</row>
    <row r="495" spans="1:31" ht="14.25" customHeight="1" x14ac:dyDescent="0.3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</row>
    <row r="496" spans="1:31" ht="14.25" customHeight="1" x14ac:dyDescent="0.35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</row>
    <row r="497" spans="1:31" ht="14.25" customHeight="1" x14ac:dyDescent="0.35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</row>
    <row r="498" spans="1:31" ht="14.25" customHeight="1" x14ac:dyDescent="0.35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</row>
    <row r="499" spans="1:31" ht="14.25" customHeight="1" x14ac:dyDescent="0.35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</row>
    <row r="500" spans="1:31" ht="14.25" customHeight="1" x14ac:dyDescent="0.35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</row>
    <row r="501" spans="1:31" ht="14.25" customHeight="1" x14ac:dyDescent="0.35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</row>
    <row r="502" spans="1:31" ht="14.25" customHeight="1" x14ac:dyDescent="0.35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</row>
    <row r="503" spans="1:31" ht="14.25" customHeight="1" x14ac:dyDescent="0.35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</row>
    <row r="504" spans="1:31" ht="14.25" customHeight="1" x14ac:dyDescent="0.35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</row>
    <row r="505" spans="1:31" ht="14.25" customHeight="1" x14ac:dyDescent="0.35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</row>
    <row r="506" spans="1:31" ht="14.25" customHeight="1" x14ac:dyDescent="0.35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</row>
    <row r="507" spans="1:31" ht="14.25" customHeight="1" x14ac:dyDescent="0.35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</row>
    <row r="508" spans="1:31" ht="14.25" customHeight="1" x14ac:dyDescent="0.35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</row>
    <row r="509" spans="1:31" ht="14.25" customHeight="1" x14ac:dyDescent="0.35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</row>
    <row r="510" spans="1:31" ht="14.25" customHeight="1" x14ac:dyDescent="0.35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</row>
    <row r="511" spans="1:31" ht="14.25" customHeight="1" x14ac:dyDescent="0.35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</row>
    <row r="512" spans="1:31" ht="14.25" customHeight="1" x14ac:dyDescent="0.35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</row>
    <row r="513" spans="1:31" ht="14.25" customHeight="1" x14ac:dyDescent="0.35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</row>
    <row r="514" spans="1:31" ht="14.25" customHeight="1" x14ac:dyDescent="0.35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</row>
    <row r="515" spans="1:31" ht="14.25" customHeight="1" x14ac:dyDescent="0.35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</row>
    <row r="516" spans="1:31" ht="14.25" customHeight="1" x14ac:dyDescent="0.35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</row>
    <row r="517" spans="1:31" ht="14.25" customHeight="1" x14ac:dyDescent="0.35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</row>
    <row r="518" spans="1:31" ht="14.25" customHeight="1" x14ac:dyDescent="0.35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</row>
    <row r="519" spans="1:31" ht="14.25" customHeight="1" x14ac:dyDescent="0.35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</row>
    <row r="520" spans="1:31" ht="14.25" customHeight="1" x14ac:dyDescent="0.35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</row>
    <row r="521" spans="1:31" ht="14.25" customHeight="1" x14ac:dyDescent="0.35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</row>
    <row r="522" spans="1:31" ht="14.25" customHeight="1" x14ac:dyDescent="0.35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</row>
    <row r="523" spans="1:31" ht="14.25" customHeight="1" x14ac:dyDescent="0.35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</row>
    <row r="524" spans="1:31" ht="14.25" customHeight="1" x14ac:dyDescent="0.35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</row>
    <row r="525" spans="1:31" ht="14.25" customHeight="1" x14ac:dyDescent="0.35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</row>
    <row r="526" spans="1:31" ht="14.25" customHeight="1" x14ac:dyDescent="0.35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</row>
    <row r="527" spans="1:31" ht="14.25" customHeight="1" x14ac:dyDescent="0.35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</row>
    <row r="528" spans="1:31" ht="14.25" customHeight="1" x14ac:dyDescent="0.35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</row>
    <row r="529" spans="1:31" ht="14.25" customHeight="1" x14ac:dyDescent="0.35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</row>
    <row r="530" spans="1:31" ht="14.25" customHeight="1" x14ac:dyDescent="0.35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</row>
    <row r="531" spans="1:31" ht="14.25" customHeight="1" x14ac:dyDescent="0.35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</row>
    <row r="532" spans="1:31" ht="14.25" customHeight="1" x14ac:dyDescent="0.35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</row>
    <row r="533" spans="1:31" ht="14.25" customHeight="1" x14ac:dyDescent="0.35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</row>
    <row r="534" spans="1:31" ht="14.25" customHeight="1" x14ac:dyDescent="0.35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</row>
    <row r="535" spans="1:31" ht="14.25" customHeight="1" x14ac:dyDescent="0.3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</row>
    <row r="536" spans="1:31" ht="14.25" customHeight="1" x14ac:dyDescent="0.35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</row>
    <row r="537" spans="1:31" ht="14.25" customHeight="1" x14ac:dyDescent="0.35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</row>
    <row r="538" spans="1:31" ht="14.25" customHeight="1" x14ac:dyDescent="0.35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</row>
    <row r="539" spans="1:31" ht="14.25" customHeight="1" x14ac:dyDescent="0.35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</row>
    <row r="540" spans="1:31" ht="14.25" customHeight="1" x14ac:dyDescent="0.35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</row>
    <row r="541" spans="1:31" ht="14.25" customHeight="1" x14ac:dyDescent="0.35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</row>
    <row r="542" spans="1:31" ht="14.25" customHeight="1" x14ac:dyDescent="0.35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</row>
    <row r="543" spans="1:31" ht="14.25" customHeight="1" x14ac:dyDescent="0.35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</row>
    <row r="544" spans="1:31" ht="14.25" customHeight="1" x14ac:dyDescent="0.35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</row>
    <row r="545" spans="1:31" ht="14.25" customHeight="1" x14ac:dyDescent="0.3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</row>
    <row r="546" spans="1:31" ht="14.25" customHeight="1" x14ac:dyDescent="0.35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</row>
    <row r="547" spans="1:31" ht="14.25" customHeight="1" x14ac:dyDescent="0.35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</row>
    <row r="548" spans="1:31" ht="14.25" customHeight="1" x14ac:dyDescent="0.35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</row>
    <row r="549" spans="1:31" ht="14.25" customHeight="1" x14ac:dyDescent="0.35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</row>
    <row r="550" spans="1:31" ht="14.25" customHeight="1" x14ac:dyDescent="0.35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</row>
    <row r="551" spans="1:31" ht="14.25" customHeight="1" x14ac:dyDescent="0.35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</row>
    <row r="552" spans="1:31" ht="14.25" customHeight="1" x14ac:dyDescent="0.35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</row>
    <row r="553" spans="1:31" ht="14.25" customHeight="1" x14ac:dyDescent="0.35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</row>
    <row r="554" spans="1:31" ht="14.25" customHeight="1" x14ac:dyDescent="0.35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</row>
    <row r="555" spans="1:31" ht="14.25" customHeight="1" x14ac:dyDescent="0.3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</row>
    <row r="556" spans="1:31" ht="14.25" customHeight="1" x14ac:dyDescent="0.35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</row>
    <row r="557" spans="1:31" ht="14.25" customHeight="1" x14ac:dyDescent="0.35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</row>
    <row r="558" spans="1:31" ht="14.25" customHeight="1" x14ac:dyDescent="0.35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</row>
    <row r="559" spans="1:31" ht="14.25" customHeight="1" x14ac:dyDescent="0.35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</row>
    <row r="560" spans="1:31" ht="14.25" customHeight="1" x14ac:dyDescent="0.35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</row>
    <row r="561" spans="1:31" ht="14.25" customHeight="1" x14ac:dyDescent="0.35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</row>
    <row r="562" spans="1:31" ht="14.25" customHeight="1" x14ac:dyDescent="0.35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</row>
    <row r="563" spans="1:31" ht="14.25" customHeight="1" x14ac:dyDescent="0.35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</row>
    <row r="564" spans="1:31" ht="14.25" customHeight="1" x14ac:dyDescent="0.35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</row>
    <row r="565" spans="1:31" ht="14.25" customHeight="1" x14ac:dyDescent="0.3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</row>
    <row r="566" spans="1:31" ht="14.25" customHeight="1" x14ac:dyDescent="0.35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</row>
    <row r="567" spans="1:31" ht="14.25" customHeight="1" x14ac:dyDescent="0.35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</row>
    <row r="568" spans="1:31" ht="14.25" customHeight="1" x14ac:dyDescent="0.35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</row>
    <row r="569" spans="1:31" ht="14.25" customHeight="1" x14ac:dyDescent="0.35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</row>
    <row r="570" spans="1:31" ht="14.25" customHeight="1" x14ac:dyDescent="0.35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</row>
    <row r="571" spans="1:31" ht="14.25" customHeight="1" x14ac:dyDescent="0.35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</row>
    <row r="572" spans="1:31" ht="14.25" customHeight="1" x14ac:dyDescent="0.35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</row>
    <row r="573" spans="1:31" ht="14.25" customHeight="1" x14ac:dyDescent="0.35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</row>
    <row r="574" spans="1:31" ht="14.25" customHeight="1" x14ac:dyDescent="0.35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</row>
    <row r="575" spans="1:31" ht="14.25" customHeight="1" x14ac:dyDescent="0.3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</row>
    <row r="576" spans="1:31" ht="14.25" customHeight="1" x14ac:dyDescent="0.35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</row>
    <row r="577" spans="1:31" ht="14.25" customHeight="1" x14ac:dyDescent="0.35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</row>
    <row r="578" spans="1:31" ht="14.25" customHeight="1" x14ac:dyDescent="0.35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</row>
    <row r="579" spans="1:31" ht="14.25" customHeight="1" x14ac:dyDescent="0.35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</row>
    <row r="580" spans="1:31" ht="14.25" customHeight="1" x14ac:dyDescent="0.35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</row>
    <row r="581" spans="1:31" ht="14.25" customHeight="1" x14ac:dyDescent="0.35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</row>
    <row r="582" spans="1:31" ht="14.25" customHeight="1" x14ac:dyDescent="0.35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</row>
    <row r="583" spans="1:31" ht="14.25" customHeight="1" x14ac:dyDescent="0.35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</row>
    <row r="584" spans="1:31" ht="14.25" customHeight="1" x14ac:dyDescent="0.35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</row>
    <row r="585" spans="1:31" ht="14.25" customHeight="1" x14ac:dyDescent="0.3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</row>
    <row r="586" spans="1:31" ht="14.25" customHeight="1" x14ac:dyDescent="0.35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</row>
    <row r="587" spans="1:31" ht="14.25" customHeight="1" x14ac:dyDescent="0.35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</row>
    <row r="588" spans="1:31" ht="14.25" customHeight="1" x14ac:dyDescent="0.35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</row>
    <row r="589" spans="1:31" ht="14.25" customHeight="1" x14ac:dyDescent="0.35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</row>
    <row r="590" spans="1:31" ht="14.25" customHeight="1" x14ac:dyDescent="0.35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</row>
    <row r="591" spans="1:31" ht="14.25" customHeight="1" x14ac:dyDescent="0.35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</row>
    <row r="592" spans="1:31" ht="14.25" customHeight="1" x14ac:dyDescent="0.35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</row>
    <row r="593" spans="1:31" ht="14.25" customHeight="1" x14ac:dyDescent="0.35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</row>
    <row r="594" spans="1:31" ht="14.25" customHeight="1" x14ac:dyDescent="0.35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</row>
    <row r="595" spans="1:31" ht="14.25" customHeight="1" x14ac:dyDescent="0.3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</row>
    <row r="596" spans="1:31" ht="14.25" customHeight="1" x14ac:dyDescent="0.35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</row>
    <row r="597" spans="1:31" ht="14.25" customHeight="1" x14ac:dyDescent="0.35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</row>
    <row r="598" spans="1:31" ht="14.25" customHeight="1" x14ac:dyDescent="0.35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</row>
    <row r="599" spans="1:31" ht="14.25" customHeight="1" x14ac:dyDescent="0.35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</row>
    <row r="600" spans="1:31" ht="14.25" customHeight="1" x14ac:dyDescent="0.35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</row>
    <row r="601" spans="1:31" ht="14.25" customHeight="1" x14ac:dyDescent="0.35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</row>
    <row r="602" spans="1:31" ht="14.25" customHeight="1" x14ac:dyDescent="0.35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</row>
    <row r="603" spans="1:31" ht="14.25" customHeight="1" x14ac:dyDescent="0.35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</row>
    <row r="604" spans="1:31" ht="14.25" customHeight="1" x14ac:dyDescent="0.35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</row>
    <row r="605" spans="1:31" ht="14.25" customHeight="1" x14ac:dyDescent="0.3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</row>
    <row r="606" spans="1:31" ht="14.25" customHeight="1" x14ac:dyDescent="0.35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</row>
    <row r="607" spans="1:31" ht="14.25" customHeight="1" x14ac:dyDescent="0.35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</row>
    <row r="608" spans="1:31" ht="14.25" customHeight="1" x14ac:dyDescent="0.35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</row>
    <row r="609" spans="1:31" ht="14.25" customHeight="1" x14ac:dyDescent="0.35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</row>
    <row r="610" spans="1:31" ht="14.25" customHeight="1" x14ac:dyDescent="0.35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</row>
    <row r="611" spans="1:31" ht="14.25" customHeight="1" x14ac:dyDescent="0.35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</row>
    <row r="612" spans="1:31" ht="14.25" customHeight="1" x14ac:dyDescent="0.35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</row>
    <row r="613" spans="1:31" ht="14.25" customHeight="1" x14ac:dyDescent="0.35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</row>
    <row r="614" spans="1:31" ht="14.25" customHeight="1" x14ac:dyDescent="0.35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</row>
    <row r="615" spans="1:31" ht="14.25" customHeight="1" x14ac:dyDescent="0.3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</row>
    <row r="616" spans="1:31" ht="14.25" customHeight="1" x14ac:dyDescent="0.35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</row>
    <row r="617" spans="1:31" ht="14.25" customHeight="1" x14ac:dyDescent="0.35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</row>
    <row r="618" spans="1:31" ht="14.25" customHeight="1" x14ac:dyDescent="0.35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</row>
    <row r="619" spans="1:31" ht="14.25" customHeight="1" x14ac:dyDescent="0.35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</row>
    <row r="620" spans="1:31" ht="14.25" customHeight="1" x14ac:dyDescent="0.35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</row>
    <row r="621" spans="1:31" ht="14.25" customHeight="1" x14ac:dyDescent="0.35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</row>
    <row r="622" spans="1:31" ht="14.25" customHeight="1" x14ac:dyDescent="0.35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</row>
    <row r="623" spans="1:31" ht="14.25" customHeight="1" x14ac:dyDescent="0.35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</row>
    <row r="624" spans="1:31" ht="14.25" customHeight="1" x14ac:dyDescent="0.35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</row>
    <row r="625" spans="1:31" ht="14.25" customHeight="1" x14ac:dyDescent="0.3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</row>
    <row r="626" spans="1:31" ht="14.25" customHeight="1" x14ac:dyDescent="0.35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</row>
    <row r="627" spans="1:31" ht="14.25" customHeight="1" x14ac:dyDescent="0.35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</row>
    <row r="628" spans="1:31" ht="14.25" customHeight="1" x14ac:dyDescent="0.35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</row>
    <row r="629" spans="1:31" ht="14.25" customHeight="1" x14ac:dyDescent="0.35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</row>
    <row r="630" spans="1:31" ht="14.25" customHeight="1" x14ac:dyDescent="0.35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</row>
    <row r="631" spans="1:31" ht="14.25" customHeight="1" x14ac:dyDescent="0.35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</row>
    <row r="632" spans="1:31" ht="14.25" customHeight="1" x14ac:dyDescent="0.35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</row>
    <row r="633" spans="1:31" ht="14.25" customHeight="1" x14ac:dyDescent="0.35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</row>
    <row r="634" spans="1:31" ht="14.25" customHeight="1" x14ac:dyDescent="0.35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</row>
    <row r="635" spans="1:31" ht="14.25" customHeight="1" x14ac:dyDescent="0.3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</row>
    <row r="636" spans="1:31" ht="14.25" customHeight="1" x14ac:dyDescent="0.35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</row>
    <row r="637" spans="1:31" ht="14.25" customHeight="1" x14ac:dyDescent="0.35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</row>
    <row r="638" spans="1:31" ht="14.25" customHeight="1" x14ac:dyDescent="0.35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</row>
    <row r="639" spans="1:31" ht="14.25" customHeight="1" x14ac:dyDescent="0.35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</row>
    <row r="640" spans="1:31" ht="14.25" customHeight="1" x14ac:dyDescent="0.35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</row>
    <row r="641" spans="1:31" ht="14.25" customHeight="1" x14ac:dyDescent="0.35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</row>
    <row r="642" spans="1:31" ht="14.25" customHeight="1" x14ac:dyDescent="0.35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</row>
    <row r="643" spans="1:31" ht="14.25" customHeight="1" x14ac:dyDescent="0.35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</row>
    <row r="644" spans="1:31" ht="14.25" customHeight="1" x14ac:dyDescent="0.35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</row>
    <row r="645" spans="1:31" ht="14.25" customHeight="1" x14ac:dyDescent="0.3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</row>
    <row r="646" spans="1:31" ht="14.25" customHeight="1" x14ac:dyDescent="0.35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</row>
    <row r="647" spans="1:31" ht="14.25" customHeight="1" x14ac:dyDescent="0.35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</row>
    <row r="648" spans="1:31" ht="14.25" customHeight="1" x14ac:dyDescent="0.35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</row>
    <row r="649" spans="1:31" ht="14.25" customHeight="1" x14ac:dyDescent="0.35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</row>
    <row r="650" spans="1:31" ht="14.25" customHeight="1" x14ac:dyDescent="0.35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</row>
    <row r="651" spans="1:31" ht="14.25" customHeight="1" x14ac:dyDescent="0.35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</row>
    <row r="652" spans="1:31" ht="14.25" customHeight="1" x14ac:dyDescent="0.35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</row>
    <row r="653" spans="1:31" ht="14.25" customHeight="1" x14ac:dyDescent="0.35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</row>
    <row r="654" spans="1:31" ht="14.25" customHeight="1" x14ac:dyDescent="0.35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</row>
    <row r="655" spans="1:31" ht="14.25" customHeight="1" x14ac:dyDescent="0.3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</row>
    <row r="656" spans="1:31" ht="14.25" customHeight="1" x14ac:dyDescent="0.35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</row>
    <row r="657" spans="1:31" ht="14.25" customHeight="1" x14ac:dyDescent="0.35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</row>
    <row r="658" spans="1:31" ht="14.25" customHeight="1" x14ac:dyDescent="0.35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</row>
    <row r="659" spans="1:31" ht="14.25" customHeight="1" x14ac:dyDescent="0.35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</row>
    <row r="660" spans="1:31" ht="14.25" customHeight="1" x14ac:dyDescent="0.35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</row>
    <row r="661" spans="1:31" ht="14.25" customHeight="1" x14ac:dyDescent="0.35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</row>
    <row r="662" spans="1:31" ht="14.25" customHeight="1" x14ac:dyDescent="0.35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</row>
    <row r="663" spans="1:31" ht="14.25" customHeight="1" x14ac:dyDescent="0.35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</row>
    <row r="664" spans="1:31" ht="14.25" customHeight="1" x14ac:dyDescent="0.35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</row>
    <row r="665" spans="1:31" ht="14.25" customHeight="1" x14ac:dyDescent="0.3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</row>
    <row r="666" spans="1:31" ht="14.25" customHeight="1" x14ac:dyDescent="0.35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</row>
    <row r="667" spans="1:31" ht="14.25" customHeight="1" x14ac:dyDescent="0.35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</row>
    <row r="668" spans="1:31" ht="14.25" customHeight="1" x14ac:dyDescent="0.35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</row>
    <row r="669" spans="1:31" ht="14.25" customHeight="1" x14ac:dyDescent="0.35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</row>
    <row r="670" spans="1:31" ht="14.25" customHeight="1" x14ac:dyDescent="0.35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</row>
    <row r="671" spans="1:31" ht="14.25" customHeight="1" x14ac:dyDescent="0.35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</row>
    <row r="672" spans="1:31" ht="14.25" customHeight="1" x14ac:dyDescent="0.35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</row>
    <row r="673" spans="1:31" ht="14.25" customHeight="1" x14ac:dyDescent="0.35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</row>
    <row r="674" spans="1:31" ht="14.25" customHeight="1" x14ac:dyDescent="0.35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</row>
    <row r="675" spans="1:31" ht="14.25" customHeight="1" x14ac:dyDescent="0.3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</row>
    <row r="676" spans="1:31" ht="14.25" customHeight="1" x14ac:dyDescent="0.35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</row>
    <row r="677" spans="1:31" ht="14.25" customHeight="1" x14ac:dyDescent="0.35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</row>
    <row r="678" spans="1:31" ht="14.25" customHeight="1" x14ac:dyDescent="0.35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</row>
    <row r="679" spans="1:31" ht="14.25" customHeight="1" x14ac:dyDescent="0.35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</row>
    <row r="680" spans="1:31" ht="14.25" customHeight="1" x14ac:dyDescent="0.35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</row>
    <row r="681" spans="1:31" ht="14.25" customHeight="1" x14ac:dyDescent="0.35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</row>
    <row r="682" spans="1:31" ht="14.25" customHeight="1" x14ac:dyDescent="0.35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</row>
    <row r="683" spans="1:31" ht="14.25" customHeight="1" x14ac:dyDescent="0.35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</row>
    <row r="684" spans="1:31" ht="14.25" customHeight="1" x14ac:dyDescent="0.35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</row>
    <row r="685" spans="1:31" ht="14.25" customHeight="1" x14ac:dyDescent="0.3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</row>
    <row r="686" spans="1:31" ht="14.25" customHeight="1" x14ac:dyDescent="0.35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</row>
    <row r="687" spans="1:31" ht="14.25" customHeight="1" x14ac:dyDescent="0.35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</row>
    <row r="688" spans="1:31" ht="14.25" customHeight="1" x14ac:dyDescent="0.35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</row>
    <row r="689" spans="1:31" ht="14.25" customHeight="1" x14ac:dyDescent="0.35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</row>
    <row r="690" spans="1:31" ht="14.25" customHeight="1" x14ac:dyDescent="0.35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</row>
    <row r="691" spans="1:31" ht="14.25" customHeight="1" x14ac:dyDescent="0.35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</row>
    <row r="692" spans="1:31" ht="14.25" customHeight="1" x14ac:dyDescent="0.35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</row>
    <row r="693" spans="1:31" ht="14.25" customHeight="1" x14ac:dyDescent="0.35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</row>
    <row r="694" spans="1:31" ht="14.25" customHeight="1" x14ac:dyDescent="0.35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</row>
    <row r="695" spans="1:31" ht="14.25" customHeight="1" x14ac:dyDescent="0.3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</row>
    <row r="696" spans="1:31" ht="14.25" customHeight="1" x14ac:dyDescent="0.35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</row>
    <row r="697" spans="1:31" ht="14.25" customHeight="1" x14ac:dyDescent="0.35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</row>
    <row r="698" spans="1:31" ht="14.25" customHeight="1" x14ac:dyDescent="0.35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</row>
    <row r="699" spans="1:31" ht="14.25" customHeight="1" x14ac:dyDescent="0.35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</row>
    <row r="700" spans="1:31" ht="14.25" customHeight="1" x14ac:dyDescent="0.35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</row>
    <row r="701" spans="1:31" ht="14.25" customHeight="1" x14ac:dyDescent="0.35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</row>
    <row r="702" spans="1:31" ht="14.25" customHeight="1" x14ac:dyDescent="0.35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</row>
    <row r="703" spans="1:31" ht="14.25" customHeight="1" x14ac:dyDescent="0.35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</row>
    <row r="704" spans="1:31" ht="14.25" customHeight="1" x14ac:dyDescent="0.35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</row>
    <row r="705" spans="1:31" ht="14.25" customHeight="1" x14ac:dyDescent="0.3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</row>
    <row r="706" spans="1:31" ht="14.25" customHeight="1" x14ac:dyDescent="0.35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</row>
    <row r="707" spans="1:31" ht="14.25" customHeight="1" x14ac:dyDescent="0.35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</row>
    <row r="708" spans="1:31" ht="14.25" customHeight="1" x14ac:dyDescent="0.35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</row>
    <row r="709" spans="1:31" ht="14.25" customHeight="1" x14ac:dyDescent="0.35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</row>
    <row r="710" spans="1:31" ht="14.25" customHeight="1" x14ac:dyDescent="0.35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</row>
    <row r="711" spans="1:31" ht="14.25" customHeight="1" x14ac:dyDescent="0.35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</row>
    <row r="712" spans="1:31" ht="14.25" customHeight="1" x14ac:dyDescent="0.35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</row>
    <row r="713" spans="1:31" ht="14.25" customHeight="1" x14ac:dyDescent="0.35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</row>
    <row r="714" spans="1:31" ht="14.25" customHeight="1" x14ac:dyDescent="0.35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</row>
    <row r="715" spans="1:31" ht="14.25" customHeight="1" x14ac:dyDescent="0.3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</row>
    <row r="716" spans="1:31" ht="14.25" customHeight="1" x14ac:dyDescent="0.35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</row>
    <row r="717" spans="1:31" ht="14.25" customHeight="1" x14ac:dyDescent="0.35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</row>
    <row r="718" spans="1:31" ht="14.25" customHeight="1" x14ac:dyDescent="0.35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</row>
    <row r="719" spans="1:31" ht="14.25" customHeight="1" x14ac:dyDescent="0.35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</row>
    <row r="720" spans="1:31" ht="14.25" customHeight="1" x14ac:dyDescent="0.35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</row>
    <row r="721" spans="1:31" ht="14.25" customHeight="1" x14ac:dyDescent="0.3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</row>
    <row r="722" spans="1:31" ht="14.25" customHeight="1" x14ac:dyDescent="0.3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</row>
    <row r="723" spans="1:31" ht="14.25" customHeight="1" x14ac:dyDescent="0.3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</row>
    <row r="724" spans="1:31" ht="14.25" customHeight="1" x14ac:dyDescent="0.3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</row>
    <row r="725" spans="1:31" ht="14.25" customHeight="1" x14ac:dyDescent="0.3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</row>
    <row r="726" spans="1:31" ht="14.25" customHeight="1" x14ac:dyDescent="0.3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</row>
    <row r="727" spans="1:31" ht="14.25" customHeight="1" x14ac:dyDescent="0.3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</row>
    <row r="728" spans="1:31" ht="14.25" customHeight="1" x14ac:dyDescent="0.3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</row>
    <row r="729" spans="1:31" ht="14.25" customHeight="1" x14ac:dyDescent="0.3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</row>
    <row r="730" spans="1:31" ht="14.25" customHeight="1" x14ac:dyDescent="0.3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</row>
    <row r="731" spans="1:31" ht="14.25" customHeight="1" x14ac:dyDescent="0.35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</row>
    <row r="732" spans="1:31" ht="14.25" customHeight="1" x14ac:dyDescent="0.35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</row>
    <row r="733" spans="1:31" ht="14.25" customHeight="1" x14ac:dyDescent="0.35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</row>
    <row r="734" spans="1:31" ht="14.25" customHeight="1" x14ac:dyDescent="0.35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</row>
    <row r="735" spans="1:31" ht="14.25" customHeight="1" x14ac:dyDescent="0.3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</row>
    <row r="736" spans="1:31" ht="14.25" customHeight="1" x14ac:dyDescent="0.35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</row>
    <row r="737" spans="1:31" ht="14.25" customHeight="1" x14ac:dyDescent="0.35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</row>
    <row r="738" spans="1:31" ht="14.25" customHeight="1" x14ac:dyDescent="0.35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</row>
    <row r="739" spans="1:31" ht="14.25" customHeight="1" x14ac:dyDescent="0.35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</row>
    <row r="740" spans="1:31" ht="14.25" customHeight="1" x14ac:dyDescent="0.35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</row>
    <row r="741" spans="1:31" ht="14.25" customHeight="1" x14ac:dyDescent="0.35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</row>
    <row r="742" spans="1:31" ht="14.25" customHeight="1" x14ac:dyDescent="0.35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</row>
    <row r="743" spans="1:31" ht="14.25" customHeight="1" x14ac:dyDescent="0.35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</row>
    <row r="744" spans="1:31" ht="14.25" customHeight="1" x14ac:dyDescent="0.35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</row>
    <row r="745" spans="1:31" ht="14.25" customHeight="1" x14ac:dyDescent="0.3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</row>
    <row r="746" spans="1:31" ht="14.25" customHeight="1" x14ac:dyDescent="0.35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</row>
    <row r="747" spans="1:31" ht="14.25" customHeight="1" x14ac:dyDescent="0.35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</row>
    <row r="748" spans="1:31" ht="14.25" customHeight="1" x14ac:dyDescent="0.35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</row>
    <row r="749" spans="1:31" ht="14.25" customHeight="1" x14ac:dyDescent="0.3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</row>
    <row r="750" spans="1:31" ht="14.25" customHeight="1" x14ac:dyDescent="0.3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</row>
    <row r="751" spans="1:31" ht="14.25" customHeight="1" x14ac:dyDescent="0.3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</row>
    <row r="752" spans="1:31" ht="14.25" customHeight="1" x14ac:dyDescent="0.3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</row>
    <row r="753" spans="1:31" ht="14.25" customHeight="1" x14ac:dyDescent="0.3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</row>
    <row r="754" spans="1:31" ht="14.25" customHeight="1" x14ac:dyDescent="0.3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</row>
    <row r="755" spans="1:31" ht="14.25" customHeight="1" x14ac:dyDescent="0.3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</row>
    <row r="756" spans="1:31" ht="14.25" customHeight="1" x14ac:dyDescent="0.3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</row>
    <row r="757" spans="1:31" ht="14.25" customHeight="1" x14ac:dyDescent="0.3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</row>
    <row r="758" spans="1:31" ht="14.25" customHeight="1" x14ac:dyDescent="0.3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</row>
    <row r="759" spans="1:31" ht="14.25" customHeight="1" x14ac:dyDescent="0.3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</row>
    <row r="760" spans="1:31" ht="14.25" customHeight="1" x14ac:dyDescent="0.3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</row>
    <row r="761" spans="1:31" ht="14.25" customHeight="1" x14ac:dyDescent="0.3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</row>
    <row r="762" spans="1:31" ht="14.25" customHeight="1" x14ac:dyDescent="0.3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</row>
    <row r="763" spans="1:31" ht="14.25" customHeight="1" x14ac:dyDescent="0.3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</row>
    <row r="764" spans="1:31" ht="14.25" customHeight="1" x14ac:dyDescent="0.3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</row>
    <row r="765" spans="1:31" ht="14.25" customHeight="1" x14ac:dyDescent="0.3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</row>
    <row r="766" spans="1:31" ht="14.25" customHeight="1" x14ac:dyDescent="0.3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</row>
    <row r="767" spans="1:31" ht="14.25" customHeight="1" x14ac:dyDescent="0.3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</row>
    <row r="768" spans="1:31" ht="14.25" customHeight="1" x14ac:dyDescent="0.3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</row>
    <row r="769" spans="1:31" ht="14.25" customHeight="1" x14ac:dyDescent="0.35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</row>
    <row r="770" spans="1:31" ht="14.25" customHeight="1" x14ac:dyDescent="0.35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</row>
    <row r="771" spans="1:31" ht="14.25" customHeight="1" x14ac:dyDescent="0.35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</row>
    <row r="772" spans="1:31" ht="14.25" customHeight="1" x14ac:dyDescent="0.35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</row>
    <row r="773" spans="1:31" ht="14.25" customHeight="1" x14ac:dyDescent="0.35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</row>
    <row r="774" spans="1:31" ht="14.25" customHeight="1" x14ac:dyDescent="0.35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</row>
    <row r="775" spans="1:31" ht="14.25" customHeight="1" x14ac:dyDescent="0.3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</row>
    <row r="776" spans="1:31" ht="14.25" customHeight="1" x14ac:dyDescent="0.35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</row>
    <row r="777" spans="1:31" ht="14.25" customHeight="1" x14ac:dyDescent="0.35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</row>
    <row r="778" spans="1:31" ht="14.25" customHeight="1" x14ac:dyDescent="0.35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</row>
    <row r="779" spans="1:31" ht="14.25" customHeight="1" x14ac:dyDescent="0.35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</row>
    <row r="780" spans="1:31" ht="14.25" customHeight="1" x14ac:dyDescent="0.35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</row>
    <row r="781" spans="1:31" ht="14.25" customHeight="1" x14ac:dyDescent="0.35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</row>
    <row r="782" spans="1:31" ht="14.25" customHeight="1" x14ac:dyDescent="0.35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</row>
    <row r="783" spans="1:31" ht="14.25" customHeight="1" x14ac:dyDescent="0.35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</row>
    <row r="784" spans="1:31" ht="14.25" customHeight="1" x14ac:dyDescent="0.35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</row>
    <row r="785" spans="1:31" ht="14.25" customHeight="1" x14ac:dyDescent="0.3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</row>
    <row r="786" spans="1:31" ht="14.25" customHeight="1" x14ac:dyDescent="0.35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</row>
    <row r="787" spans="1:31" ht="14.25" customHeight="1" x14ac:dyDescent="0.35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</row>
    <row r="788" spans="1:31" ht="14.25" customHeight="1" x14ac:dyDescent="0.35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</row>
    <row r="789" spans="1:31" ht="14.25" customHeight="1" x14ac:dyDescent="0.35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</row>
    <row r="790" spans="1:31" ht="14.25" customHeight="1" x14ac:dyDescent="0.35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</row>
    <row r="791" spans="1:31" ht="14.25" customHeight="1" x14ac:dyDescent="0.35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</row>
    <row r="792" spans="1:31" ht="14.25" customHeight="1" x14ac:dyDescent="0.35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</row>
    <row r="793" spans="1:31" ht="14.25" customHeight="1" x14ac:dyDescent="0.35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</row>
    <row r="794" spans="1:31" ht="14.25" customHeight="1" x14ac:dyDescent="0.35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</row>
    <row r="795" spans="1:31" ht="14.25" customHeight="1" x14ac:dyDescent="0.3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</row>
    <row r="796" spans="1:31" ht="14.25" customHeight="1" x14ac:dyDescent="0.35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</row>
    <row r="797" spans="1:31" ht="14.25" customHeight="1" x14ac:dyDescent="0.35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</row>
    <row r="798" spans="1:31" ht="14.25" customHeight="1" x14ac:dyDescent="0.35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</row>
    <row r="799" spans="1:31" ht="14.25" customHeight="1" x14ac:dyDescent="0.35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</row>
    <row r="800" spans="1:31" ht="14.25" customHeight="1" x14ac:dyDescent="0.35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</row>
    <row r="801" spans="1:31" ht="14.25" customHeight="1" x14ac:dyDescent="0.35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</row>
    <row r="802" spans="1:31" ht="14.25" customHeight="1" x14ac:dyDescent="0.35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</row>
    <row r="803" spans="1:31" ht="14.25" customHeight="1" x14ac:dyDescent="0.35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</row>
    <row r="804" spans="1:31" ht="14.25" customHeight="1" x14ac:dyDescent="0.35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</row>
    <row r="805" spans="1:31" ht="14.25" customHeight="1" x14ac:dyDescent="0.3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</row>
    <row r="806" spans="1:31" ht="14.25" customHeight="1" x14ac:dyDescent="0.35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</row>
    <row r="807" spans="1:31" ht="14.25" customHeight="1" x14ac:dyDescent="0.35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</row>
    <row r="808" spans="1:31" ht="14.25" customHeight="1" x14ac:dyDescent="0.35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</row>
    <row r="809" spans="1:31" ht="14.25" customHeight="1" x14ac:dyDescent="0.35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</row>
    <row r="810" spans="1:31" ht="14.25" customHeight="1" x14ac:dyDescent="0.35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</row>
    <row r="811" spans="1:31" ht="14.25" customHeight="1" x14ac:dyDescent="0.35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</row>
    <row r="812" spans="1:31" ht="14.25" customHeight="1" x14ac:dyDescent="0.35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</row>
    <row r="813" spans="1:31" ht="14.25" customHeight="1" x14ac:dyDescent="0.35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</row>
    <row r="814" spans="1:31" ht="14.25" customHeight="1" x14ac:dyDescent="0.35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</row>
    <row r="815" spans="1:31" ht="14.25" customHeight="1" x14ac:dyDescent="0.3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</row>
    <row r="816" spans="1:31" ht="14.25" customHeight="1" x14ac:dyDescent="0.35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</row>
    <row r="817" spans="1:31" ht="14.25" customHeight="1" x14ac:dyDescent="0.35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</row>
    <row r="818" spans="1:31" ht="14.25" customHeight="1" x14ac:dyDescent="0.35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</row>
    <row r="819" spans="1:31" ht="14.25" customHeight="1" x14ac:dyDescent="0.35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</row>
    <row r="820" spans="1:31" ht="14.25" customHeight="1" x14ac:dyDescent="0.35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</row>
    <row r="821" spans="1:31" ht="14.25" customHeight="1" x14ac:dyDescent="0.35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</row>
    <row r="822" spans="1:31" ht="14.25" customHeight="1" x14ac:dyDescent="0.35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</row>
    <row r="823" spans="1:31" ht="14.25" customHeight="1" x14ac:dyDescent="0.35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</row>
    <row r="824" spans="1:31" ht="14.25" customHeight="1" x14ac:dyDescent="0.35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</row>
    <row r="825" spans="1:31" ht="14.25" customHeight="1" x14ac:dyDescent="0.3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</row>
    <row r="826" spans="1:31" ht="14.25" customHeight="1" x14ac:dyDescent="0.35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</row>
    <row r="827" spans="1:31" ht="14.25" customHeight="1" x14ac:dyDescent="0.35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</row>
    <row r="828" spans="1:31" ht="14.25" customHeight="1" x14ac:dyDescent="0.35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</row>
    <row r="829" spans="1:31" ht="14.25" customHeight="1" x14ac:dyDescent="0.35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</row>
    <row r="830" spans="1:31" ht="14.25" customHeight="1" x14ac:dyDescent="0.35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</row>
    <row r="831" spans="1:31" ht="14.25" customHeight="1" x14ac:dyDescent="0.35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</row>
    <row r="832" spans="1:31" ht="14.25" customHeight="1" x14ac:dyDescent="0.35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</row>
    <row r="833" spans="1:31" ht="14.25" customHeight="1" x14ac:dyDescent="0.35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</row>
    <row r="834" spans="1:31" ht="14.25" customHeight="1" x14ac:dyDescent="0.35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</row>
    <row r="835" spans="1:31" ht="14.25" customHeight="1" x14ac:dyDescent="0.3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</row>
    <row r="836" spans="1:31" ht="14.25" customHeight="1" x14ac:dyDescent="0.35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</row>
    <row r="837" spans="1:31" ht="14.25" customHeight="1" x14ac:dyDescent="0.35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</row>
    <row r="838" spans="1:31" ht="14.25" customHeight="1" x14ac:dyDescent="0.35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</row>
    <row r="839" spans="1:31" ht="14.25" customHeight="1" x14ac:dyDescent="0.35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</row>
    <row r="840" spans="1:31" ht="14.25" customHeight="1" x14ac:dyDescent="0.35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</row>
    <row r="841" spans="1:31" ht="14.25" customHeight="1" x14ac:dyDescent="0.35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</row>
    <row r="842" spans="1:31" ht="14.25" customHeight="1" x14ac:dyDescent="0.35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</row>
    <row r="843" spans="1:31" ht="14.25" customHeight="1" x14ac:dyDescent="0.35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</row>
    <row r="844" spans="1:31" ht="14.25" customHeight="1" x14ac:dyDescent="0.35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</row>
    <row r="845" spans="1:31" ht="14.25" customHeight="1" x14ac:dyDescent="0.3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</row>
    <row r="846" spans="1:31" ht="14.25" customHeight="1" x14ac:dyDescent="0.35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</row>
    <row r="847" spans="1:31" ht="14.25" customHeight="1" x14ac:dyDescent="0.35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</row>
    <row r="848" spans="1:31" ht="14.25" customHeight="1" x14ac:dyDescent="0.35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</row>
    <row r="849" spans="1:31" ht="14.25" customHeight="1" x14ac:dyDescent="0.35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</row>
    <row r="850" spans="1:31" ht="14.25" customHeight="1" x14ac:dyDescent="0.35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</row>
    <row r="851" spans="1:31" ht="14.25" customHeight="1" x14ac:dyDescent="0.35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</row>
    <row r="852" spans="1:31" ht="14.25" customHeight="1" x14ac:dyDescent="0.35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</row>
    <row r="853" spans="1:31" ht="14.25" customHeight="1" x14ac:dyDescent="0.35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</row>
    <row r="854" spans="1:31" ht="14.25" customHeight="1" x14ac:dyDescent="0.35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</row>
    <row r="855" spans="1:31" ht="14.25" customHeight="1" x14ac:dyDescent="0.3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</row>
    <row r="856" spans="1:31" ht="14.25" customHeight="1" x14ac:dyDescent="0.35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</row>
    <row r="857" spans="1:31" ht="14.25" customHeight="1" x14ac:dyDescent="0.35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</row>
    <row r="858" spans="1:31" ht="14.25" customHeight="1" x14ac:dyDescent="0.35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</row>
    <row r="859" spans="1:31" ht="14.25" customHeight="1" x14ac:dyDescent="0.35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</row>
    <row r="860" spans="1:31" ht="14.25" customHeight="1" x14ac:dyDescent="0.35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</row>
    <row r="861" spans="1:31" ht="14.25" customHeight="1" x14ac:dyDescent="0.35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</row>
    <row r="862" spans="1:31" ht="14.25" customHeight="1" x14ac:dyDescent="0.35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</row>
    <row r="863" spans="1:31" ht="14.25" customHeight="1" x14ac:dyDescent="0.35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</row>
    <row r="864" spans="1:31" ht="14.25" customHeight="1" x14ac:dyDescent="0.35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</row>
    <row r="865" spans="1:31" ht="14.25" customHeight="1" x14ac:dyDescent="0.3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</row>
    <row r="866" spans="1:31" ht="14.25" customHeight="1" x14ac:dyDescent="0.35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</row>
    <row r="867" spans="1:31" ht="14.25" customHeight="1" x14ac:dyDescent="0.35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</row>
    <row r="868" spans="1:31" ht="14.25" customHeight="1" x14ac:dyDescent="0.35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</row>
    <row r="869" spans="1:31" ht="14.25" customHeight="1" x14ac:dyDescent="0.35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</row>
    <row r="870" spans="1:31" ht="14.25" customHeight="1" x14ac:dyDescent="0.35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</row>
    <row r="871" spans="1:31" ht="14.25" customHeight="1" x14ac:dyDescent="0.35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</row>
    <row r="872" spans="1:31" ht="14.25" customHeight="1" x14ac:dyDescent="0.35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</row>
    <row r="873" spans="1:31" ht="14.25" customHeight="1" x14ac:dyDescent="0.35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</row>
    <row r="874" spans="1:31" ht="14.25" customHeight="1" x14ac:dyDescent="0.35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</row>
    <row r="875" spans="1:31" ht="14.25" customHeight="1" x14ac:dyDescent="0.3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</row>
    <row r="876" spans="1:31" ht="14.25" customHeight="1" x14ac:dyDescent="0.35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</row>
    <row r="877" spans="1:31" ht="14.25" customHeight="1" x14ac:dyDescent="0.35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</row>
    <row r="878" spans="1:31" ht="14.25" customHeight="1" x14ac:dyDescent="0.35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</row>
    <row r="879" spans="1:31" ht="14.25" customHeight="1" x14ac:dyDescent="0.35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</row>
    <row r="880" spans="1:31" ht="14.25" customHeight="1" x14ac:dyDescent="0.35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</row>
    <row r="881" spans="1:31" ht="14.25" customHeight="1" x14ac:dyDescent="0.35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</row>
    <row r="882" spans="1:31" ht="14.25" customHeight="1" x14ac:dyDescent="0.35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</row>
    <row r="883" spans="1:31" ht="14.25" customHeight="1" x14ac:dyDescent="0.35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</row>
    <row r="884" spans="1:31" ht="14.25" customHeight="1" x14ac:dyDescent="0.35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</row>
    <row r="885" spans="1:31" ht="14.25" customHeight="1" x14ac:dyDescent="0.3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</row>
    <row r="886" spans="1:31" ht="14.25" customHeight="1" x14ac:dyDescent="0.35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</row>
    <row r="887" spans="1:31" ht="14.25" customHeight="1" x14ac:dyDescent="0.35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</row>
    <row r="888" spans="1:31" ht="14.25" customHeight="1" x14ac:dyDescent="0.35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</row>
    <row r="889" spans="1:31" ht="14.25" customHeight="1" x14ac:dyDescent="0.35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</row>
    <row r="890" spans="1:31" ht="14.25" customHeight="1" x14ac:dyDescent="0.35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</row>
    <row r="891" spans="1:31" ht="14.25" customHeight="1" x14ac:dyDescent="0.35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</row>
    <row r="892" spans="1:31" ht="14.25" customHeight="1" x14ac:dyDescent="0.35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</row>
    <row r="893" spans="1:31" ht="14.25" customHeight="1" x14ac:dyDescent="0.35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</row>
    <row r="894" spans="1:31" ht="14.25" customHeight="1" x14ac:dyDescent="0.35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</row>
    <row r="895" spans="1:31" ht="14.25" customHeight="1" x14ac:dyDescent="0.3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</row>
    <row r="896" spans="1:31" ht="14.25" customHeight="1" x14ac:dyDescent="0.35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</row>
    <row r="897" spans="1:31" ht="14.25" customHeight="1" x14ac:dyDescent="0.35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</row>
    <row r="898" spans="1:31" ht="14.25" customHeight="1" x14ac:dyDescent="0.35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</row>
    <row r="899" spans="1:31" ht="14.25" customHeight="1" x14ac:dyDescent="0.35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</row>
    <row r="900" spans="1:31" ht="14.25" customHeight="1" x14ac:dyDescent="0.35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</row>
    <row r="901" spans="1:31" ht="14.25" customHeight="1" x14ac:dyDescent="0.35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</row>
    <row r="902" spans="1:31" ht="14.25" customHeight="1" x14ac:dyDescent="0.35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</row>
    <row r="903" spans="1:31" ht="14.25" customHeight="1" x14ac:dyDescent="0.35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</row>
    <row r="904" spans="1:31" ht="14.25" customHeight="1" x14ac:dyDescent="0.35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</row>
    <row r="905" spans="1:31" ht="14.25" customHeight="1" x14ac:dyDescent="0.3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</row>
    <row r="906" spans="1:31" ht="14.25" customHeight="1" x14ac:dyDescent="0.35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</row>
    <row r="907" spans="1:31" ht="14.25" customHeight="1" x14ac:dyDescent="0.35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</row>
    <row r="908" spans="1:31" ht="14.25" customHeight="1" x14ac:dyDescent="0.35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</row>
    <row r="909" spans="1:31" ht="14.25" customHeight="1" x14ac:dyDescent="0.35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</row>
    <row r="910" spans="1:31" ht="14.25" customHeight="1" x14ac:dyDescent="0.35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</row>
    <row r="911" spans="1:31" ht="14.25" customHeight="1" x14ac:dyDescent="0.35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</row>
    <row r="912" spans="1:31" ht="14.25" customHeight="1" x14ac:dyDescent="0.35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</row>
    <row r="913" spans="1:31" ht="14.25" customHeight="1" x14ac:dyDescent="0.35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</row>
    <row r="914" spans="1:31" ht="14.25" customHeight="1" x14ac:dyDescent="0.35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</row>
    <row r="915" spans="1:31" ht="14.25" customHeight="1" x14ac:dyDescent="0.35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</row>
    <row r="916" spans="1:31" ht="14.25" customHeight="1" x14ac:dyDescent="0.35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</row>
    <row r="917" spans="1:31" ht="14.25" customHeight="1" x14ac:dyDescent="0.35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</row>
    <row r="918" spans="1:31" ht="14.25" customHeight="1" x14ac:dyDescent="0.35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</row>
    <row r="919" spans="1:31" ht="14.25" customHeight="1" x14ac:dyDescent="0.35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</row>
    <row r="920" spans="1:31" ht="14.25" customHeight="1" x14ac:dyDescent="0.35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</row>
    <row r="921" spans="1:31" ht="14.25" customHeight="1" x14ac:dyDescent="0.35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</row>
    <row r="922" spans="1:31" ht="14.25" customHeight="1" x14ac:dyDescent="0.35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</row>
    <row r="923" spans="1:31" ht="14.25" customHeight="1" x14ac:dyDescent="0.35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</row>
    <row r="924" spans="1:31" ht="14.25" customHeight="1" x14ac:dyDescent="0.35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</row>
    <row r="925" spans="1:31" ht="14.25" customHeight="1" x14ac:dyDescent="0.35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</row>
    <row r="926" spans="1:31" ht="14.25" customHeight="1" x14ac:dyDescent="0.35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</row>
    <row r="927" spans="1:31" ht="14.25" customHeight="1" x14ac:dyDescent="0.35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</row>
    <row r="928" spans="1:31" ht="14.25" customHeight="1" x14ac:dyDescent="0.35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</row>
    <row r="929" spans="1:31" ht="14.25" customHeight="1" x14ac:dyDescent="0.35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</row>
    <row r="930" spans="1:31" ht="14.25" customHeight="1" x14ac:dyDescent="0.35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</row>
    <row r="931" spans="1:31" ht="14.25" customHeight="1" x14ac:dyDescent="0.35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</row>
    <row r="932" spans="1:31" ht="14.25" customHeight="1" x14ac:dyDescent="0.35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</row>
    <row r="933" spans="1:31" ht="14.25" customHeight="1" x14ac:dyDescent="0.35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</row>
    <row r="934" spans="1:31" ht="14.25" customHeight="1" x14ac:dyDescent="0.35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</row>
    <row r="935" spans="1:31" ht="14.25" customHeight="1" x14ac:dyDescent="0.35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</row>
    <row r="936" spans="1:31" ht="14.25" customHeight="1" x14ac:dyDescent="0.35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</row>
    <row r="937" spans="1:31" ht="14.25" customHeight="1" x14ac:dyDescent="0.35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</row>
    <row r="938" spans="1:31" ht="14.25" customHeight="1" x14ac:dyDescent="0.35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</row>
    <row r="939" spans="1:31" ht="14.25" customHeight="1" x14ac:dyDescent="0.35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</row>
    <row r="940" spans="1:31" ht="14.25" customHeight="1" x14ac:dyDescent="0.35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</row>
    <row r="941" spans="1:31" ht="14.25" customHeight="1" x14ac:dyDescent="0.35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</row>
    <row r="942" spans="1:31" ht="14.25" customHeight="1" x14ac:dyDescent="0.35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</row>
    <row r="943" spans="1:31" ht="14.25" customHeight="1" x14ac:dyDescent="0.35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</row>
    <row r="944" spans="1:31" ht="14.25" customHeight="1" x14ac:dyDescent="0.35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</row>
    <row r="945" spans="1:31" ht="14.25" customHeight="1" x14ac:dyDescent="0.3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</row>
    <row r="946" spans="1:31" ht="14.25" customHeight="1" x14ac:dyDescent="0.35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</row>
    <row r="947" spans="1:31" ht="14.25" customHeight="1" x14ac:dyDescent="0.35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</row>
    <row r="948" spans="1:31" ht="14.25" customHeight="1" x14ac:dyDescent="0.35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</row>
    <row r="949" spans="1:31" ht="14.25" customHeight="1" x14ac:dyDescent="0.35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</row>
    <row r="950" spans="1:31" ht="14.25" customHeight="1" x14ac:dyDescent="0.35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</row>
    <row r="951" spans="1:31" ht="14.25" customHeight="1" x14ac:dyDescent="0.35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</row>
    <row r="952" spans="1:31" ht="14.25" customHeight="1" x14ac:dyDescent="0.35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</row>
    <row r="953" spans="1:31" ht="14.25" customHeight="1" x14ac:dyDescent="0.35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</row>
    <row r="954" spans="1:31" ht="14.25" customHeight="1" x14ac:dyDescent="0.35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</row>
    <row r="955" spans="1:31" ht="14.25" customHeight="1" x14ac:dyDescent="0.35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</row>
    <row r="956" spans="1:31" ht="14.25" customHeight="1" x14ac:dyDescent="0.35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</row>
    <row r="957" spans="1:31" ht="14.25" customHeight="1" x14ac:dyDescent="0.35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</row>
    <row r="958" spans="1:31" ht="14.25" customHeight="1" x14ac:dyDescent="0.35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</row>
    <row r="959" spans="1:31" ht="14.25" customHeight="1" x14ac:dyDescent="0.35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</row>
    <row r="960" spans="1:31" ht="14.25" customHeight="1" x14ac:dyDescent="0.35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</row>
    <row r="961" spans="1:31" ht="14.25" customHeight="1" x14ac:dyDescent="0.35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</row>
    <row r="962" spans="1:31" ht="14.25" customHeight="1" x14ac:dyDescent="0.35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</row>
    <row r="963" spans="1:31" ht="14.25" customHeight="1" x14ac:dyDescent="0.35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</row>
    <row r="964" spans="1:31" ht="14.25" customHeight="1" x14ac:dyDescent="0.35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</row>
    <row r="965" spans="1:31" ht="14.25" customHeight="1" x14ac:dyDescent="0.35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</row>
    <row r="966" spans="1:31" ht="14.25" customHeight="1" x14ac:dyDescent="0.35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</row>
    <row r="967" spans="1:31" ht="14.25" customHeight="1" x14ac:dyDescent="0.35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</row>
    <row r="968" spans="1:31" ht="14.25" customHeight="1" x14ac:dyDescent="0.35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</row>
    <row r="969" spans="1:31" ht="14.25" customHeight="1" x14ac:dyDescent="0.35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</row>
    <row r="970" spans="1:31" ht="14.25" customHeight="1" x14ac:dyDescent="0.35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</row>
    <row r="971" spans="1:31" ht="14.25" customHeight="1" x14ac:dyDescent="0.35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</row>
    <row r="972" spans="1:31" ht="14.25" customHeight="1" x14ac:dyDescent="0.35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</row>
    <row r="973" spans="1:31" ht="14.25" customHeight="1" x14ac:dyDescent="0.35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</row>
    <row r="974" spans="1:31" ht="14.25" customHeight="1" x14ac:dyDescent="0.35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</row>
    <row r="975" spans="1:31" ht="14.25" customHeight="1" x14ac:dyDescent="0.35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</row>
    <row r="976" spans="1:31" ht="14.25" customHeight="1" x14ac:dyDescent="0.35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spans="1:31" ht="14.25" customHeight="1" x14ac:dyDescent="0.35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spans="1:31" ht="14.25" customHeight="1" x14ac:dyDescent="0.35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spans="1:31" ht="14.25" customHeight="1" x14ac:dyDescent="0.35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spans="1:31" ht="14.25" customHeight="1" x14ac:dyDescent="0.35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spans="1:31" ht="14.25" customHeight="1" x14ac:dyDescent="0.35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spans="1:31" ht="14.25" customHeight="1" x14ac:dyDescent="0.35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spans="1:31" ht="14.25" customHeight="1" x14ac:dyDescent="0.35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spans="1:31" ht="14.25" customHeight="1" x14ac:dyDescent="0.35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spans="1:31" ht="14.25" customHeight="1" x14ac:dyDescent="0.35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spans="1:31" ht="14.25" customHeight="1" x14ac:dyDescent="0.35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spans="1:31" ht="14.25" customHeight="1" x14ac:dyDescent="0.35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spans="1:31" ht="14.25" customHeight="1" x14ac:dyDescent="0.35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spans="1:31" ht="14.25" customHeight="1" x14ac:dyDescent="0.35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spans="1:31" ht="14.25" customHeight="1" x14ac:dyDescent="0.35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spans="1:31" ht="14.25" customHeight="1" x14ac:dyDescent="0.35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spans="1:31" ht="14.25" customHeight="1" x14ac:dyDescent="0.35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spans="1:31" ht="14.25" customHeight="1" x14ac:dyDescent="0.35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spans="1:31" ht="14.25" customHeight="1" x14ac:dyDescent="0.35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spans="1:31" ht="14.25" customHeight="1" x14ac:dyDescent="0.35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spans="1:31" ht="14.25" customHeight="1" x14ac:dyDescent="0.35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spans="1:31" ht="14.25" customHeight="1" x14ac:dyDescent="0.35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spans="1:31" ht="14.25" customHeight="1" x14ac:dyDescent="0.35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spans="1:31" ht="14.25" customHeight="1" x14ac:dyDescent="0.35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spans="1:31" ht="14.25" customHeight="1" x14ac:dyDescent="0.35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</sheetData>
  <sheetProtection algorithmName="SHA-1" hashValue="1IC/h+sNpNI3RmlOKjtGgZe0a9A=" saltValue="H5a05XWsDGXj6C89Bb1WYA==" spinCount="100000" sheet="1" objects="1" scenarios="1"/>
  <mergeCells count="42">
    <mergeCell ref="A83:K83"/>
    <mergeCell ref="B71:R71"/>
    <mergeCell ref="B72:R72"/>
    <mergeCell ref="B73:R73"/>
    <mergeCell ref="B74:R74"/>
    <mergeCell ref="B75:R75"/>
    <mergeCell ref="B76:R76"/>
    <mergeCell ref="B77:R77"/>
    <mergeCell ref="B78:R78"/>
    <mergeCell ref="B79:R79"/>
    <mergeCell ref="B80:R80"/>
    <mergeCell ref="B81:S81"/>
    <mergeCell ref="B70:R70"/>
    <mergeCell ref="B59:R59"/>
    <mergeCell ref="B60:R60"/>
    <mergeCell ref="B61:R61"/>
    <mergeCell ref="B62:R62"/>
    <mergeCell ref="B63:R63"/>
    <mergeCell ref="B64:R64"/>
    <mergeCell ref="B65:R65"/>
    <mergeCell ref="B66:R66"/>
    <mergeCell ref="B67:R67"/>
    <mergeCell ref="B68:R68"/>
    <mergeCell ref="B69:R69"/>
    <mergeCell ref="B58:R58"/>
    <mergeCell ref="R7:R8"/>
    <mergeCell ref="B46:B47"/>
    <mergeCell ref="B49:S49"/>
    <mergeCell ref="B50:R50"/>
    <mergeCell ref="B51:R51"/>
    <mergeCell ref="B52:R52"/>
    <mergeCell ref="B53:R53"/>
    <mergeCell ref="B54:R54"/>
    <mergeCell ref="B55:R55"/>
    <mergeCell ref="B56:R56"/>
    <mergeCell ref="B57:R57"/>
    <mergeCell ref="A1:C1"/>
    <mergeCell ref="A2:C2"/>
    <mergeCell ref="A4:P4"/>
    <mergeCell ref="B7:B8"/>
    <mergeCell ref="C7:L7"/>
    <mergeCell ref="N7:P7"/>
  </mergeCells>
  <conditionalFormatting sqref="C47:L47 N47:P47 R47">
    <cfRule type="cellIs" dxfId="11" priority="1" operator="equal">
      <formula>"TOČNO"</formula>
    </cfRule>
    <cfRule type="cellIs" dxfId="10" priority="2" operator="equal">
      <formula>"NETOČNO"</formula>
    </cfRule>
  </conditionalFormatting>
  <pageMargins left="0.7" right="0.7" top="0.75" bottom="0.75" header="0.3" footer="0.3"/>
  <customProperties>
    <customPr name="OrphanNamesChecke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D6E9-D494-4A80-9B29-A67F70788F29}">
  <sheetPr>
    <tabColor theme="5" tint="0.59999389629810485"/>
  </sheetPr>
  <dimension ref="A1"/>
  <sheetViews>
    <sheetView workbookViewId="0">
      <selection activeCell="S35" sqref="S35"/>
    </sheetView>
  </sheetViews>
  <sheetFormatPr defaultColWidth="9.1796875" defaultRowHeight="12.5" x14ac:dyDescent="0.25"/>
  <cols>
    <col min="1" max="16384" width="9.1796875" style="276"/>
  </cols>
  <sheetData/>
  <pageMargins left="0.7" right="0.7" top="0.75" bottom="0.75" header="0.3" footer="0.3"/>
  <customProperties>
    <customPr name="OrphanNamesChecke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A214-55E1-465D-A525-D69E1987D132}">
  <sheetPr>
    <tabColor theme="5" tint="0.59999389629810485"/>
  </sheetPr>
  <dimension ref="A1:C998"/>
  <sheetViews>
    <sheetView workbookViewId="0">
      <selection activeCell="B1" sqref="B1"/>
    </sheetView>
  </sheetViews>
  <sheetFormatPr defaultColWidth="12.54296875" defaultRowHeight="12.5" x14ac:dyDescent="0.25"/>
  <cols>
    <col min="1" max="1" width="51.453125" customWidth="1"/>
    <col min="2" max="2" width="52.453125" customWidth="1"/>
    <col min="3" max="3" width="41" customWidth="1"/>
    <col min="4" max="4" width="33.453125" customWidth="1"/>
    <col min="5" max="26" width="8.453125" customWidth="1"/>
  </cols>
  <sheetData>
    <row r="1" spans="1:3" ht="27" customHeight="1" x14ac:dyDescent="0.25">
      <c r="A1" s="10" t="s">
        <v>12</v>
      </c>
      <c r="B1" s="11"/>
      <c r="C1" s="12" t="s">
        <v>13</v>
      </c>
    </row>
    <row r="2" spans="1:3" ht="12.75" customHeight="1" x14ac:dyDescent="0.25">
      <c r="A2" s="10"/>
      <c r="B2" s="13"/>
      <c r="C2" s="14"/>
    </row>
    <row r="3" spans="1:3" ht="33" customHeight="1" x14ac:dyDescent="0.25">
      <c r="A3" s="10" t="s">
        <v>14</v>
      </c>
      <c r="B3" s="11"/>
      <c r="C3" s="14"/>
    </row>
    <row r="4" spans="1:3" ht="12.75" customHeight="1" x14ac:dyDescent="0.25">
      <c r="A4" s="10"/>
      <c r="B4" s="13"/>
      <c r="C4" s="14"/>
    </row>
    <row r="5" spans="1:3" ht="40.5" customHeight="1" x14ac:dyDescent="0.25">
      <c r="A5" s="10" t="s">
        <v>15</v>
      </c>
      <c r="B5" s="11"/>
      <c r="C5" s="12" t="s">
        <v>13</v>
      </c>
    </row>
    <row r="6" spans="1:3" ht="12.75" customHeight="1" x14ac:dyDescent="0.25">
      <c r="A6" s="10"/>
      <c r="B6" s="13"/>
      <c r="C6" s="14"/>
    </row>
    <row r="7" spans="1:3" ht="30" customHeight="1" x14ac:dyDescent="0.25">
      <c r="A7" s="10" t="s">
        <v>16</v>
      </c>
      <c r="B7" s="11"/>
      <c r="C7" s="14"/>
    </row>
    <row r="8" spans="1:3" ht="12.75" customHeight="1" x14ac:dyDescent="0.25">
      <c r="A8" s="10"/>
      <c r="B8" s="13"/>
      <c r="C8" s="14"/>
    </row>
    <row r="9" spans="1:3" ht="28.5" customHeight="1" x14ac:dyDescent="0.25">
      <c r="A9" s="10" t="s">
        <v>17</v>
      </c>
      <c r="B9" s="11"/>
      <c r="C9" s="14"/>
    </row>
    <row r="10" spans="1:3" ht="12.75" customHeight="1" x14ac:dyDescent="0.25">
      <c r="A10" s="10"/>
      <c r="B10" s="13"/>
      <c r="C10" s="14"/>
    </row>
    <row r="11" spans="1:3" ht="41.25" customHeight="1" x14ac:dyDescent="0.25">
      <c r="A11" s="10" t="s">
        <v>18</v>
      </c>
      <c r="B11" s="11"/>
      <c r="C11" s="14"/>
    </row>
    <row r="12" spans="1:3" ht="12.75" customHeight="1" x14ac:dyDescent="0.25">
      <c r="A12" s="10"/>
      <c r="B12" s="13"/>
      <c r="C12" s="14"/>
    </row>
    <row r="13" spans="1:3" ht="24" customHeight="1" x14ac:dyDescent="0.25">
      <c r="A13" s="10" t="s">
        <v>19</v>
      </c>
      <c r="B13" s="11"/>
      <c r="C13" s="14"/>
    </row>
    <row r="14" spans="1:3" ht="12.75" customHeight="1" x14ac:dyDescent="0.25">
      <c r="A14" s="10"/>
      <c r="B14" s="13"/>
      <c r="C14" s="14"/>
    </row>
    <row r="15" spans="1:3" ht="30" customHeight="1" x14ac:dyDescent="0.25">
      <c r="A15" s="10" t="s">
        <v>20</v>
      </c>
      <c r="B15" s="11"/>
      <c r="C15" s="14"/>
    </row>
    <row r="16" spans="1:3" ht="12.75" customHeight="1" x14ac:dyDescent="0.25">
      <c r="A16" s="10"/>
      <c r="B16" s="13"/>
      <c r="C16" s="14"/>
    </row>
    <row r="17" spans="1:3" ht="42" customHeight="1" x14ac:dyDescent="0.25">
      <c r="A17" s="10" t="s">
        <v>21</v>
      </c>
      <c r="B17" s="11"/>
      <c r="C17" s="15" t="s">
        <v>22</v>
      </c>
    </row>
    <row r="18" spans="1:3" ht="17.25" customHeight="1" x14ac:dyDescent="0.25">
      <c r="A18" s="10"/>
      <c r="B18" s="13"/>
      <c r="C18" s="15"/>
    </row>
    <row r="19" spans="1:3" ht="56.25" customHeight="1" x14ac:dyDescent="0.25">
      <c r="A19" s="10" t="s">
        <v>23</v>
      </c>
      <c r="B19" s="11"/>
      <c r="C19" s="15"/>
    </row>
    <row r="20" spans="1:3" ht="12.75" customHeight="1" x14ac:dyDescent="0.25">
      <c r="A20" s="10"/>
      <c r="B20" s="13"/>
      <c r="C20" s="14"/>
    </row>
    <row r="21" spans="1:3" ht="28.5" customHeight="1" x14ac:dyDescent="0.25">
      <c r="A21" s="10" t="s">
        <v>24</v>
      </c>
      <c r="B21" s="11"/>
      <c r="C21" s="14"/>
    </row>
    <row r="22" spans="1:3" ht="12.75" customHeight="1" x14ac:dyDescent="0.25">
      <c r="A22" s="10"/>
      <c r="B22" s="13"/>
      <c r="C22" s="14"/>
    </row>
    <row r="23" spans="1:3" ht="57" customHeight="1" x14ac:dyDescent="0.25">
      <c r="A23" s="10" t="s">
        <v>25</v>
      </c>
      <c r="B23" s="11"/>
      <c r="C23" s="14"/>
    </row>
    <row r="24" spans="1:3" ht="12.75" customHeight="1" x14ac:dyDescent="0.25">
      <c r="A24" s="10"/>
      <c r="B24" s="13"/>
      <c r="C24" s="14"/>
    </row>
    <row r="25" spans="1:3" ht="40.5" customHeight="1" x14ac:dyDescent="0.25">
      <c r="A25" s="10" t="s">
        <v>26</v>
      </c>
      <c r="B25" s="11"/>
      <c r="C25" s="14"/>
    </row>
    <row r="26" spans="1:3" ht="12.75" customHeight="1" x14ac:dyDescent="0.25">
      <c r="A26" s="10"/>
      <c r="B26" s="13"/>
      <c r="C26" s="14"/>
    </row>
    <row r="27" spans="1:3" ht="31.5" customHeight="1" x14ac:dyDescent="0.25">
      <c r="A27" s="10" t="s">
        <v>27</v>
      </c>
      <c r="B27" s="11"/>
      <c r="C27" s="14"/>
    </row>
    <row r="28" spans="1:3" ht="12" customHeight="1" x14ac:dyDescent="0.25">
      <c r="A28" s="10"/>
      <c r="B28" s="14"/>
      <c r="C28" s="14"/>
    </row>
    <row r="29" spans="1:3" ht="41.25" customHeight="1" x14ac:dyDescent="0.25">
      <c r="A29" s="10" t="s">
        <v>28</v>
      </c>
      <c r="B29" s="11"/>
      <c r="C29" s="14"/>
    </row>
    <row r="30" spans="1:3" ht="12.75" customHeight="1" x14ac:dyDescent="0.35">
      <c r="A30" s="16"/>
      <c r="B30" s="17"/>
      <c r="C30" s="3"/>
    </row>
    <row r="31" spans="1:3" ht="28.5" customHeight="1" x14ac:dyDescent="0.35">
      <c r="A31" s="18" t="s">
        <v>29</v>
      </c>
      <c r="B31" s="19"/>
      <c r="C31" s="3"/>
    </row>
    <row r="32" spans="1:3" ht="12.75" customHeight="1" x14ac:dyDescent="0.3">
      <c r="A32" s="16"/>
      <c r="B32" s="16"/>
      <c r="C32" s="3"/>
    </row>
    <row r="33" spans="1:3" ht="12.75" customHeight="1" x14ac:dyDescent="0.3">
      <c r="A33" s="16"/>
      <c r="B33" s="16"/>
      <c r="C33" s="3"/>
    </row>
    <row r="34" spans="1:3" ht="12.75" customHeight="1" x14ac:dyDescent="0.3">
      <c r="A34" s="16"/>
      <c r="B34" s="16"/>
      <c r="C34" s="3"/>
    </row>
    <row r="35" spans="1:3" ht="12.75" customHeight="1" x14ac:dyDescent="0.3">
      <c r="A35" s="16"/>
      <c r="B35" s="16"/>
      <c r="C35" s="3"/>
    </row>
    <row r="36" spans="1:3" ht="12.75" customHeight="1" x14ac:dyDescent="0.3">
      <c r="A36" s="3"/>
      <c r="B36" s="16"/>
      <c r="C36" s="3"/>
    </row>
    <row r="37" spans="1:3" ht="12.75" customHeight="1" x14ac:dyDescent="0.3">
      <c r="A37" s="20"/>
      <c r="B37" s="21"/>
    </row>
    <row r="38" spans="1:3" ht="12.75" customHeight="1" x14ac:dyDescent="0.3">
      <c r="A38" s="20"/>
      <c r="B38" s="21"/>
    </row>
    <row r="39" spans="1:3" ht="12.75" customHeight="1" x14ac:dyDescent="0.3">
      <c r="A39" s="20"/>
      <c r="B39" s="21"/>
    </row>
    <row r="40" spans="1:3" ht="12.75" customHeight="1" x14ac:dyDescent="0.3">
      <c r="A40" s="20"/>
      <c r="B40" s="21"/>
    </row>
    <row r="41" spans="1:3" ht="12.75" customHeight="1" x14ac:dyDescent="0.3">
      <c r="A41" s="20"/>
      <c r="B41" s="21"/>
    </row>
    <row r="42" spans="1:3" ht="12.75" customHeight="1" x14ac:dyDescent="0.3">
      <c r="B42" s="21"/>
    </row>
    <row r="43" spans="1:3" ht="12.75" customHeight="1" x14ac:dyDescent="0.3">
      <c r="B43" s="21"/>
    </row>
    <row r="44" spans="1:3" ht="12.75" customHeight="1" x14ac:dyDescent="0.3">
      <c r="B44" s="21"/>
    </row>
    <row r="45" spans="1:3" ht="12.75" customHeight="1" x14ac:dyDescent="0.3">
      <c r="B45" s="21"/>
    </row>
    <row r="46" spans="1:3" ht="12.75" customHeight="1" x14ac:dyDescent="0.3">
      <c r="B46" s="21"/>
    </row>
    <row r="47" spans="1:3" ht="12.75" customHeight="1" x14ac:dyDescent="0.3">
      <c r="B47" s="21"/>
    </row>
    <row r="48" spans="1:3" ht="12.75" customHeight="1" x14ac:dyDescent="0.3">
      <c r="B48" s="21"/>
    </row>
    <row r="49" spans="2:2" ht="12.75" customHeight="1" x14ac:dyDescent="0.3">
      <c r="B49" s="21"/>
    </row>
    <row r="50" spans="2:2" ht="12.75" customHeight="1" x14ac:dyDescent="0.3">
      <c r="B50" s="21"/>
    </row>
    <row r="51" spans="2:2" ht="12.75" customHeight="1" x14ac:dyDescent="0.3">
      <c r="B51" s="21"/>
    </row>
    <row r="52" spans="2:2" ht="12.75" customHeight="1" x14ac:dyDescent="0.3">
      <c r="B52" s="21"/>
    </row>
    <row r="53" spans="2:2" ht="12.75" customHeight="1" x14ac:dyDescent="0.3">
      <c r="B53" s="21"/>
    </row>
    <row r="54" spans="2:2" ht="12.75" customHeight="1" x14ac:dyDescent="0.3">
      <c r="B54" s="21"/>
    </row>
    <row r="55" spans="2:2" ht="12.75" customHeight="1" x14ac:dyDescent="0.3">
      <c r="B55" s="21"/>
    </row>
    <row r="56" spans="2:2" ht="12.75" customHeight="1" x14ac:dyDescent="0.3">
      <c r="B56" s="21"/>
    </row>
    <row r="57" spans="2:2" ht="12.75" customHeight="1" x14ac:dyDescent="0.3">
      <c r="B57" s="21"/>
    </row>
    <row r="58" spans="2:2" ht="12.75" customHeight="1" x14ac:dyDescent="0.3">
      <c r="B58" s="21"/>
    </row>
    <row r="59" spans="2:2" ht="12.75" customHeight="1" x14ac:dyDescent="0.3">
      <c r="B59" s="21"/>
    </row>
    <row r="60" spans="2:2" ht="12.75" customHeight="1" x14ac:dyDescent="0.3">
      <c r="B60" s="21"/>
    </row>
    <row r="61" spans="2:2" ht="12.75" customHeight="1" x14ac:dyDescent="0.3">
      <c r="B61" s="21"/>
    </row>
    <row r="62" spans="2:2" ht="12.75" customHeight="1" x14ac:dyDescent="0.3">
      <c r="B62" s="21"/>
    </row>
    <row r="63" spans="2:2" ht="12.75" customHeight="1" x14ac:dyDescent="0.3">
      <c r="B63" s="21"/>
    </row>
    <row r="64" spans="2:2" ht="12.75" customHeight="1" x14ac:dyDescent="0.3">
      <c r="B64" s="21"/>
    </row>
    <row r="65" spans="2:2" ht="12.75" customHeight="1" x14ac:dyDescent="0.3">
      <c r="B65" s="21"/>
    </row>
    <row r="66" spans="2:2" ht="12.75" customHeight="1" x14ac:dyDescent="0.3">
      <c r="B66" s="21"/>
    </row>
    <row r="67" spans="2:2" ht="12.75" customHeight="1" x14ac:dyDescent="0.3">
      <c r="B67" s="21"/>
    </row>
    <row r="68" spans="2:2" ht="12.75" customHeight="1" x14ac:dyDescent="0.3">
      <c r="B68" s="21"/>
    </row>
    <row r="69" spans="2:2" ht="12.75" customHeight="1" x14ac:dyDescent="0.3">
      <c r="B69" s="21"/>
    </row>
    <row r="70" spans="2:2" ht="12.75" customHeight="1" x14ac:dyDescent="0.3">
      <c r="B70" s="21"/>
    </row>
    <row r="71" spans="2:2" ht="12.75" customHeight="1" x14ac:dyDescent="0.3">
      <c r="B71" s="21"/>
    </row>
    <row r="72" spans="2:2" ht="12.75" customHeight="1" x14ac:dyDescent="0.3">
      <c r="B72" s="21"/>
    </row>
    <row r="73" spans="2:2" ht="12.75" customHeight="1" x14ac:dyDescent="0.3">
      <c r="B73" s="21"/>
    </row>
    <row r="74" spans="2:2" ht="12.75" customHeight="1" x14ac:dyDescent="0.3">
      <c r="B74" s="21"/>
    </row>
    <row r="75" spans="2:2" ht="12.75" customHeight="1" x14ac:dyDescent="0.3">
      <c r="B75" s="21"/>
    </row>
    <row r="76" spans="2:2" ht="12.75" customHeight="1" x14ac:dyDescent="0.3">
      <c r="B76" s="21"/>
    </row>
    <row r="77" spans="2:2" ht="12.75" customHeight="1" x14ac:dyDescent="0.3">
      <c r="B77" s="21"/>
    </row>
    <row r="78" spans="2:2" ht="12.75" customHeight="1" x14ac:dyDescent="0.3">
      <c r="B78" s="21"/>
    </row>
    <row r="79" spans="2:2" ht="12.75" customHeight="1" x14ac:dyDescent="0.3">
      <c r="B79" s="21"/>
    </row>
    <row r="80" spans="2:2" ht="12.75" customHeight="1" x14ac:dyDescent="0.3">
      <c r="B80" s="21"/>
    </row>
    <row r="81" spans="2:2" ht="12.75" customHeight="1" x14ac:dyDescent="0.3">
      <c r="B81" s="21"/>
    </row>
    <row r="82" spans="2:2" ht="12.75" customHeight="1" x14ac:dyDescent="0.3">
      <c r="B82" s="21"/>
    </row>
    <row r="83" spans="2:2" ht="12.75" customHeight="1" x14ac:dyDescent="0.3">
      <c r="B83" s="21"/>
    </row>
    <row r="84" spans="2:2" ht="12.75" customHeight="1" x14ac:dyDescent="0.3">
      <c r="B84" s="21"/>
    </row>
    <row r="85" spans="2:2" ht="12.75" customHeight="1" x14ac:dyDescent="0.3">
      <c r="B85" s="21"/>
    </row>
    <row r="86" spans="2:2" ht="12.75" customHeight="1" x14ac:dyDescent="0.3">
      <c r="B86" s="21"/>
    </row>
    <row r="87" spans="2:2" ht="12.75" customHeight="1" x14ac:dyDescent="0.3">
      <c r="B87" s="21"/>
    </row>
    <row r="88" spans="2:2" ht="12.75" customHeight="1" x14ac:dyDescent="0.3">
      <c r="B88" s="21"/>
    </row>
    <row r="89" spans="2:2" ht="12.75" customHeight="1" x14ac:dyDescent="0.3">
      <c r="B89" s="21"/>
    </row>
    <row r="90" spans="2:2" ht="12.75" customHeight="1" x14ac:dyDescent="0.3">
      <c r="B90" s="21"/>
    </row>
    <row r="91" spans="2:2" ht="12.75" customHeight="1" x14ac:dyDescent="0.3">
      <c r="B91" s="21"/>
    </row>
    <row r="92" spans="2:2" ht="12.75" customHeight="1" x14ac:dyDescent="0.3">
      <c r="B92" s="21"/>
    </row>
    <row r="93" spans="2:2" ht="12.75" customHeight="1" x14ac:dyDescent="0.3">
      <c r="B93" s="21"/>
    </row>
    <row r="94" spans="2:2" ht="12.75" customHeight="1" x14ac:dyDescent="0.3">
      <c r="B94" s="21"/>
    </row>
    <row r="95" spans="2:2" ht="12.75" customHeight="1" x14ac:dyDescent="0.3">
      <c r="B95" s="21"/>
    </row>
    <row r="96" spans="2:2" ht="12.75" customHeight="1" x14ac:dyDescent="0.3">
      <c r="B96" s="21"/>
    </row>
    <row r="97" spans="2:2" ht="12.75" customHeight="1" x14ac:dyDescent="0.3">
      <c r="B97" s="21"/>
    </row>
    <row r="98" spans="2:2" ht="12.75" customHeight="1" x14ac:dyDescent="0.3">
      <c r="B98" s="21"/>
    </row>
    <row r="99" spans="2:2" ht="12.75" customHeight="1" x14ac:dyDescent="0.3">
      <c r="B99" s="21"/>
    </row>
    <row r="100" spans="2:2" ht="12.75" customHeight="1" x14ac:dyDescent="0.3">
      <c r="B100" s="21"/>
    </row>
    <row r="101" spans="2:2" ht="12.75" customHeight="1" x14ac:dyDescent="0.3">
      <c r="B101" s="21"/>
    </row>
    <row r="102" spans="2:2" ht="12.75" customHeight="1" x14ac:dyDescent="0.3">
      <c r="B102" s="21"/>
    </row>
    <row r="103" spans="2:2" ht="12.75" customHeight="1" x14ac:dyDescent="0.3">
      <c r="B103" s="21"/>
    </row>
    <row r="104" spans="2:2" ht="12.75" customHeight="1" x14ac:dyDescent="0.3">
      <c r="B104" s="21"/>
    </row>
    <row r="105" spans="2:2" ht="12.75" customHeight="1" x14ac:dyDescent="0.3">
      <c r="B105" s="21"/>
    </row>
    <row r="106" spans="2:2" ht="12.75" customHeight="1" x14ac:dyDescent="0.3">
      <c r="B106" s="21"/>
    </row>
    <row r="107" spans="2:2" ht="12.75" customHeight="1" x14ac:dyDescent="0.3">
      <c r="B107" s="21"/>
    </row>
    <row r="108" spans="2:2" ht="12.75" customHeight="1" x14ac:dyDescent="0.3">
      <c r="B108" s="21"/>
    </row>
    <row r="109" spans="2:2" ht="12.75" customHeight="1" x14ac:dyDescent="0.3">
      <c r="B109" s="21"/>
    </row>
    <row r="110" spans="2:2" ht="12.75" customHeight="1" x14ac:dyDescent="0.3">
      <c r="B110" s="21"/>
    </row>
    <row r="111" spans="2:2" ht="12.75" customHeight="1" x14ac:dyDescent="0.3">
      <c r="B111" s="21"/>
    </row>
    <row r="112" spans="2:2" ht="12.75" customHeight="1" x14ac:dyDescent="0.3">
      <c r="B112" s="21"/>
    </row>
    <row r="113" spans="2:2" ht="12.75" customHeight="1" x14ac:dyDescent="0.3">
      <c r="B113" s="21"/>
    </row>
    <row r="114" spans="2:2" ht="12.75" customHeight="1" x14ac:dyDescent="0.3">
      <c r="B114" s="21"/>
    </row>
    <row r="115" spans="2:2" ht="12.75" customHeight="1" x14ac:dyDescent="0.3">
      <c r="B115" s="21"/>
    </row>
    <row r="116" spans="2:2" ht="12.75" customHeight="1" x14ac:dyDescent="0.3">
      <c r="B116" s="21"/>
    </row>
    <row r="117" spans="2:2" ht="12.75" customHeight="1" x14ac:dyDescent="0.3">
      <c r="B117" s="21"/>
    </row>
    <row r="118" spans="2:2" ht="12.75" customHeight="1" x14ac:dyDescent="0.3">
      <c r="B118" s="21"/>
    </row>
    <row r="119" spans="2:2" ht="12.75" customHeight="1" x14ac:dyDescent="0.3">
      <c r="B119" s="21"/>
    </row>
    <row r="120" spans="2:2" ht="12.75" customHeight="1" x14ac:dyDescent="0.3">
      <c r="B120" s="21"/>
    </row>
    <row r="121" spans="2:2" ht="12.75" customHeight="1" x14ac:dyDescent="0.3">
      <c r="B121" s="21"/>
    </row>
    <row r="122" spans="2:2" ht="12.75" customHeight="1" x14ac:dyDescent="0.3">
      <c r="B122" s="21"/>
    </row>
    <row r="123" spans="2:2" ht="12.75" customHeight="1" x14ac:dyDescent="0.3">
      <c r="B123" s="21"/>
    </row>
    <row r="124" spans="2:2" ht="12.75" customHeight="1" x14ac:dyDescent="0.3">
      <c r="B124" s="21"/>
    </row>
    <row r="125" spans="2:2" ht="12.75" customHeight="1" x14ac:dyDescent="0.3">
      <c r="B125" s="21"/>
    </row>
    <row r="126" spans="2:2" ht="12.75" customHeight="1" x14ac:dyDescent="0.3">
      <c r="B126" s="21"/>
    </row>
    <row r="127" spans="2:2" ht="12.75" customHeight="1" x14ac:dyDescent="0.3">
      <c r="B127" s="21"/>
    </row>
    <row r="128" spans="2:2" ht="12.75" customHeight="1" x14ac:dyDescent="0.3">
      <c r="B128" s="21"/>
    </row>
    <row r="129" spans="2:2" ht="12.75" customHeight="1" x14ac:dyDescent="0.3">
      <c r="B129" s="21"/>
    </row>
    <row r="130" spans="2:2" ht="12.75" customHeight="1" x14ac:dyDescent="0.3">
      <c r="B130" s="21"/>
    </row>
    <row r="131" spans="2:2" ht="12.75" customHeight="1" x14ac:dyDescent="0.3">
      <c r="B131" s="21"/>
    </row>
    <row r="132" spans="2:2" ht="12.75" customHeight="1" x14ac:dyDescent="0.3">
      <c r="B132" s="21"/>
    </row>
    <row r="133" spans="2:2" ht="12.75" customHeight="1" x14ac:dyDescent="0.3">
      <c r="B133" s="21"/>
    </row>
    <row r="134" spans="2:2" ht="12.75" customHeight="1" x14ac:dyDescent="0.3">
      <c r="B134" s="21"/>
    </row>
    <row r="135" spans="2:2" ht="12.75" customHeight="1" x14ac:dyDescent="0.3">
      <c r="B135" s="21"/>
    </row>
    <row r="136" spans="2:2" ht="12.75" customHeight="1" x14ac:dyDescent="0.3">
      <c r="B136" s="21"/>
    </row>
    <row r="137" spans="2:2" ht="12.75" customHeight="1" x14ac:dyDescent="0.3">
      <c r="B137" s="21"/>
    </row>
    <row r="138" spans="2:2" ht="12.75" customHeight="1" x14ac:dyDescent="0.3">
      <c r="B138" s="21"/>
    </row>
    <row r="139" spans="2:2" ht="12.75" customHeight="1" x14ac:dyDescent="0.3">
      <c r="B139" s="21"/>
    </row>
    <row r="140" spans="2:2" ht="12.75" customHeight="1" x14ac:dyDescent="0.3">
      <c r="B140" s="21"/>
    </row>
    <row r="141" spans="2:2" ht="12.75" customHeight="1" x14ac:dyDescent="0.3">
      <c r="B141" s="21"/>
    </row>
    <row r="142" spans="2:2" ht="12.75" customHeight="1" x14ac:dyDescent="0.3">
      <c r="B142" s="21"/>
    </row>
    <row r="143" spans="2:2" ht="12.75" customHeight="1" x14ac:dyDescent="0.3">
      <c r="B143" s="21"/>
    </row>
    <row r="144" spans="2:2" ht="12.75" customHeight="1" x14ac:dyDescent="0.3">
      <c r="B144" s="21"/>
    </row>
    <row r="145" spans="2:2" ht="12.75" customHeight="1" x14ac:dyDescent="0.3">
      <c r="B145" s="21"/>
    </row>
    <row r="146" spans="2:2" ht="12.75" customHeight="1" x14ac:dyDescent="0.3">
      <c r="B146" s="21"/>
    </row>
    <row r="147" spans="2:2" ht="12.75" customHeight="1" x14ac:dyDescent="0.3">
      <c r="B147" s="21"/>
    </row>
    <row r="148" spans="2:2" ht="12.75" customHeight="1" x14ac:dyDescent="0.3">
      <c r="B148" s="21"/>
    </row>
    <row r="149" spans="2:2" ht="12.75" customHeight="1" x14ac:dyDescent="0.3">
      <c r="B149" s="21"/>
    </row>
    <row r="150" spans="2:2" ht="12.75" customHeight="1" x14ac:dyDescent="0.3">
      <c r="B150" s="21"/>
    </row>
    <row r="151" spans="2:2" ht="12.75" customHeight="1" x14ac:dyDescent="0.3">
      <c r="B151" s="21"/>
    </row>
    <row r="152" spans="2:2" ht="12.75" customHeight="1" x14ac:dyDescent="0.3">
      <c r="B152" s="21"/>
    </row>
    <row r="153" spans="2:2" ht="12.75" customHeight="1" x14ac:dyDescent="0.3">
      <c r="B153" s="21"/>
    </row>
    <row r="154" spans="2:2" ht="12.75" customHeight="1" x14ac:dyDescent="0.3">
      <c r="B154" s="21"/>
    </row>
    <row r="155" spans="2:2" ht="12.75" customHeight="1" x14ac:dyDescent="0.3">
      <c r="B155" s="21"/>
    </row>
    <row r="156" spans="2:2" ht="12.75" customHeight="1" x14ac:dyDescent="0.3">
      <c r="B156" s="21"/>
    </row>
    <row r="157" spans="2:2" ht="12.75" customHeight="1" x14ac:dyDescent="0.3">
      <c r="B157" s="21"/>
    </row>
    <row r="158" spans="2:2" ht="12.75" customHeight="1" x14ac:dyDescent="0.3">
      <c r="B158" s="21"/>
    </row>
    <row r="159" spans="2:2" ht="12.75" customHeight="1" x14ac:dyDescent="0.3">
      <c r="B159" s="21"/>
    </row>
    <row r="160" spans="2:2" ht="12.75" customHeight="1" x14ac:dyDescent="0.3">
      <c r="B160" s="21"/>
    </row>
    <row r="161" spans="2:2" ht="12.75" customHeight="1" x14ac:dyDescent="0.3">
      <c r="B161" s="21"/>
    </row>
    <row r="162" spans="2:2" ht="12.75" customHeight="1" x14ac:dyDescent="0.3">
      <c r="B162" s="21"/>
    </row>
    <row r="163" spans="2:2" ht="12.75" customHeight="1" x14ac:dyDescent="0.3">
      <c r="B163" s="21"/>
    </row>
    <row r="164" spans="2:2" ht="12.75" customHeight="1" x14ac:dyDescent="0.3">
      <c r="B164" s="21"/>
    </row>
    <row r="165" spans="2:2" ht="12.75" customHeight="1" x14ac:dyDescent="0.3">
      <c r="B165" s="21"/>
    </row>
    <row r="166" spans="2:2" ht="12.75" customHeight="1" x14ac:dyDescent="0.3">
      <c r="B166" s="21"/>
    </row>
    <row r="167" spans="2:2" ht="12.75" customHeight="1" x14ac:dyDescent="0.3">
      <c r="B167" s="21"/>
    </row>
    <row r="168" spans="2:2" ht="12.75" customHeight="1" x14ac:dyDescent="0.3">
      <c r="B168" s="21"/>
    </row>
    <row r="169" spans="2:2" ht="12.75" customHeight="1" x14ac:dyDescent="0.3">
      <c r="B169" s="21"/>
    </row>
    <row r="170" spans="2:2" ht="12.75" customHeight="1" x14ac:dyDescent="0.3">
      <c r="B170" s="21"/>
    </row>
    <row r="171" spans="2:2" ht="12.75" customHeight="1" x14ac:dyDescent="0.3">
      <c r="B171" s="21"/>
    </row>
    <row r="172" spans="2:2" ht="12.75" customHeight="1" x14ac:dyDescent="0.3">
      <c r="B172" s="21"/>
    </row>
    <row r="173" spans="2:2" ht="12.75" customHeight="1" x14ac:dyDescent="0.3">
      <c r="B173" s="21"/>
    </row>
    <row r="174" spans="2:2" ht="12.75" customHeight="1" x14ac:dyDescent="0.3">
      <c r="B174" s="21"/>
    </row>
    <row r="175" spans="2:2" ht="12.75" customHeight="1" x14ac:dyDescent="0.3">
      <c r="B175" s="21"/>
    </row>
    <row r="176" spans="2:2" ht="12.75" customHeight="1" x14ac:dyDescent="0.3">
      <c r="B176" s="21"/>
    </row>
    <row r="177" spans="2:2" ht="12.75" customHeight="1" x14ac:dyDescent="0.3">
      <c r="B177" s="21"/>
    </row>
    <row r="178" spans="2:2" ht="12.75" customHeight="1" x14ac:dyDescent="0.3">
      <c r="B178" s="21"/>
    </row>
    <row r="179" spans="2:2" ht="12.75" customHeight="1" x14ac:dyDescent="0.3">
      <c r="B179" s="21"/>
    </row>
    <row r="180" spans="2:2" ht="12.75" customHeight="1" x14ac:dyDescent="0.3">
      <c r="B180" s="21"/>
    </row>
    <row r="181" spans="2:2" ht="12.75" customHeight="1" x14ac:dyDescent="0.3">
      <c r="B181" s="21"/>
    </row>
    <row r="182" spans="2:2" ht="12.75" customHeight="1" x14ac:dyDescent="0.3">
      <c r="B182" s="21"/>
    </row>
    <row r="183" spans="2:2" ht="12.75" customHeight="1" x14ac:dyDescent="0.3">
      <c r="B183" s="21"/>
    </row>
    <row r="184" spans="2:2" ht="12.75" customHeight="1" x14ac:dyDescent="0.3">
      <c r="B184" s="21"/>
    </row>
    <row r="185" spans="2:2" ht="12.75" customHeight="1" x14ac:dyDescent="0.3">
      <c r="B185" s="21"/>
    </row>
    <row r="186" spans="2:2" ht="12.75" customHeight="1" x14ac:dyDescent="0.3">
      <c r="B186" s="21"/>
    </row>
    <row r="187" spans="2:2" ht="12.75" customHeight="1" x14ac:dyDescent="0.3">
      <c r="B187" s="21"/>
    </row>
    <row r="188" spans="2:2" ht="12.75" customHeight="1" x14ac:dyDescent="0.3">
      <c r="B188" s="21"/>
    </row>
    <row r="189" spans="2:2" ht="12.75" customHeight="1" x14ac:dyDescent="0.3">
      <c r="B189" s="21"/>
    </row>
    <row r="190" spans="2:2" ht="12.75" customHeight="1" x14ac:dyDescent="0.3">
      <c r="B190" s="21"/>
    </row>
    <row r="191" spans="2:2" ht="12.75" customHeight="1" x14ac:dyDescent="0.3">
      <c r="B191" s="21"/>
    </row>
    <row r="192" spans="2:2" ht="12.75" customHeight="1" x14ac:dyDescent="0.3">
      <c r="B192" s="21"/>
    </row>
    <row r="193" spans="2:2" ht="12.75" customHeight="1" x14ac:dyDescent="0.3">
      <c r="B193" s="21"/>
    </row>
    <row r="194" spans="2:2" ht="12.75" customHeight="1" x14ac:dyDescent="0.3">
      <c r="B194" s="21"/>
    </row>
    <row r="195" spans="2:2" ht="12.75" customHeight="1" x14ac:dyDescent="0.3">
      <c r="B195" s="21"/>
    </row>
    <row r="196" spans="2:2" ht="12.75" customHeight="1" x14ac:dyDescent="0.3">
      <c r="B196" s="21"/>
    </row>
    <row r="197" spans="2:2" ht="12.75" customHeight="1" x14ac:dyDescent="0.3">
      <c r="B197" s="21"/>
    </row>
    <row r="198" spans="2:2" ht="12.75" customHeight="1" x14ac:dyDescent="0.3">
      <c r="B198" s="21"/>
    </row>
    <row r="199" spans="2:2" ht="12.75" customHeight="1" x14ac:dyDescent="0.3">
      <c r="B199" s="21"/>
    </row>
    <row r="200" spans="2:2" ht="12.75" customHeight="1" x14ac:dyDescent="0.3">
      <c r="B200" s="21"/>
    </row>
    <row r="201" spans="2:2" ht="12.75" customHeight="1" x14ac:dyDescent="0.3">
      <c r="B201" s="21"/>
    </row>
    <row r="202" spans="2:2" ht="12.75" customHeight="1" x14ac:dyDescent="0.3">
      <c r="B202" s="21"/>
    </row>
    <row r="203" spans="2:2" ht="12.75" customHeight="1" x14ac:dyDescent="0.3">
      <c r="B203" s="21"/>
    </row>
    <row r="204" spans="2:2" ht="12.75" customHeight="1" x14ac:dyDescent="0.3">
      <c r="B204" s="21"/>
    </row>
    <row r="205" spans="2:2" ht="12.75" customHeight="1" x14ac:dyDescent="0.3">
      <c r="B205" s="21"/>
    </row>
    <row r="206" spans="2:2" ht="12.75" customHeight="1" x14ac:dyDescent="0.3">
      <c r="B206" s="21"/>
    </row>
    <row r="207" spans="2:2" ht="12.75" customHeight="1" x14ac:dyDescent="0.3">
      <c r="B207" s="21"/>
    </row>
    <row r="208" spans="2:2" ht="12.75" customHeight="1" x14ac:dyDescent="0.3">
      <c r="B208" s="21"/>
    </row>
    <row r="209" spans="2:2" ht="12.75" customHeight="1" x14ac:dyDescent="0.3">
      <c r="B209" s="21"/>
    </row>
    <row r="210" spans="2:2" ht="12.75" customHeight="1" x14ac:dyDescent="0.3">
      <c r="B210" s="21"/>
    </row>
    <row r="211" spans="2:2" ht="12.75" customHeight="1" x14ac:dyDescent="0.3">
      <c r="B211" s="21"/>
    </row>
    <row r="212" spans="2:2" ht="12.75" customHeight="1" x14ac:dyDescent="0.3">
      <c r="B212" s="21"/>
    </row>
    <row r="213" spans="2:2" ht="12.75" customHeight="1" x14ac:dyDescent="0.3">
      <c r="B213" s="21"/>
    </row>
    <row r="214" spans="2:2" ht="12.75" customHeight="1" x14ac:dyDescent="0.3">
      <c r="B214" s="21"/>
    </row>
    <row r="215" spans="2:2" ht="12.75" customHeight="1" x14ac:dyDescent="0.3">
      <c r="B215" s="21"/>
    </row>
    <row r="216" spans="2:2" ht="12.75" customHeight="1" x14ac:dyDescent="0.3">
      <c r="B216" s="21"/>
    </row>
    <row r="217" spans="2:2" ht="12.75" customHeight="1" x14ac:dyDescent="0.3">
      <c r="B217" s="21"/>
    </row>
    <row r="218" spans="2:2" ht="12.75" customHeight="1" x14ac:dyDescent="0.3">
      <c r="B218" s="21"/>
    </row>
    <row r="219" spans="2:2" ht="12.75" customHeight="1" x14ac:dyDescent="0.3">
      <c r="B219" s="21"/>
    </row>
    <row r="220" spans="2:2" ht="12.75" customHeight="1" x14ac:dyDescent="0.3">
      <c r="B220" s="21"/>
    </row>
    <row r="221" spans="2:2" ht="12.75" customHeight="1" x14ac:dyDescent="0.3">
      <c r="B221" s="21"/>
    </row>
    <row r="222" spans="2:2" ht="12.75" customHeight="1" x14ac:dyDescent="0.3">
      <c r="B222" s="21"/>
    </row>
    <row r="223" spans="2:2" ht="12.75" customHeight="1" x14ac:dyDescent="0.3">
      <c r="B223" s="21"/>
    </row>
    <row r="224" spans="2:2" ht="12.75" customHeight="1" x14ac:dyDescent="0.3">
      <c r="B224" s="21"/>
    </row>
    <row r="225" spans="2:2" ht="12.75" customHeight="1" x14ac:dyDescent="0.3">
      <c r="B225" s="21"/>
    </row>
    <row r="226" spans="2:2" ht="12.75" customHeight="1" x14ac:dyDescent="0.3">
      <c r="B226" s="21"/>
    </row>
    <row r="227" spans="2:2" ht="12.75" customHeight="1" x14ac:dyDescent="0.3">
      <c r="B227" s="21"/>
    </row>
    <row r="228" spans="2:2" ht="12.75" customHeight="1" x14ac:dyDescent="0.3">
      <c r="B228" s="21"/>
    </row>
    <row r="229" spans="2:2" ht="12.75" customHeight="1" x14ac:dyDescent="0.3">
      <c r="B229" s="21"/>
    </row>
    <row r="230" spans="2:2" ht="12.75" customHeight="1" x14ac:dyDescent="0.3">
      <c r="B230" s="21"/>
    </row>
    <row r="231" spans="2:2" ht="12.75" customHeight="1" x14ac:dyDescent="0.3">
      <c r="B231" s="21"/>
    </row>
    <row r="232" spans="2:2" ht="12.75" customHeight="1" x14ac:dyDescent="0.3">
      <c r="B232" s="21"/>
    </row>
    <row r="233" spans="2:2" ht="12.75" customHeight="1" x14ac:dyDescent="0.3">
      <c r="B233" s="21"/>
    </row>
    <row r="234" spans="2:2" ht="12.75" customHeight="1" x14ac:dyDescent="0.3">
      <c r="B234" s="21"/>
    </row>
    <row r="235" spans="2:2" ht="12.75" customHeight="1" x14ac:dyDescent="0.3">
      <c r="B235" s="21"/>
    </row>
    <row r="236" spans="2:2" ht="12.75" customHeight="1" x14ac:dyDescent="0.3">
      <c r="B236" s="21"/>
    </row>
    <row r="237" spans="2:2" ht="12.75" customHeight="1" x14ac:dyDescent="0.3">
      <c r="B237" s="21"/>
    </row>
    <row r="238" spans="2:2" ht="12.75" customHeight="1" x14ac:dyDescent="0.3">
      <c r="B238" s="21"/>
    </row>
    <row r="239" spans="2:2" ht="12.75" customHeight="1" x14ac:dyDescent="0.3">
      <c r="B239" s="21"/>
    </row>
    <row r="240" spans="2:2" ht="12.75" customHeight="1" x14ac:dyDescent="0.3">
      <c r="B240" s="21"/>
    </row>
    <row r="241" spans="2:2" ht="12.75" customHeight="1" x14ac:dyDescent="0.3">
      <c r="B241" s="21"/>
    </row>
    <row r="242" spans="2:2" ht="12.75" customHeight="1" x14ac:dyDescent="0.3">
      <c r="B242" s="21"/>
    </row>
    <row r="243" spans="2:2" ht="12.75" customHeight="1" x14ac:dyDescent="0.3">
      <c r="B243" s="21"/>
    </row>
    <row r="244" spans="2:2" ht="12.75" customHeight="1" x14ac:dyDescent="0.3">
      <c r="B244" s="21"/>
    </row>
    <row r="245" spans="2:2" ht="12.75" customHeight="1" x14ac:dyDescent="0.3">
      <c r="B245" s="21"/>
    </row>
    <row r="246" spans="2:2" ht="12.75" customHeight="1" x14ac:dyDescent="0.3">
      <c r="B246" s="21"/>
    </row>
    <row r="247" spans="2:2" ht="12.75" customHeight="1" x14ac:dyDescent="0.3">
      <c r="B247" s="21"/>
    </row>
    <row r="248" spans="2:2" ht="12.75" customHeight="1" x14ac:dyDescent="0.3">
      <c r="B248" s="21"/>
    </row>
    <row r="249" spans="2:2" ht="12.75" customHeight="1" x14ac:dyDescent="0.3">
      <c r="B249" s="21"/>
    </row>
    <row r="250" spans="2:2" ht="12.75" customHeight="1" x14ac:dyDescent="0.3">
      <c r="B250" s="21"/>
    </row>
    <row r="251" spans="2:2" ht="12.75" customHeight="1" x14ac:dyDescent="0.3">
      <c r="B251" s="21"/>
    </row>
    <row r="252" spans="2:2" ht="12.75" customHeight="1" x14ac:dyDescent="0.3">
      <c r="B252" s="21"/>
    </row>
    <row r="253" spans="2:2" ht="12.75" customHeight="1" x14ac:dyDescent="0.3">
      <c r="B253" s="21"/>
    </row>
    <row r="254" spans="2:2" ht="12.75" customHeight="1" x14ac:dyDescent="0.3">
      <c r="B254" s="21"/>
    </row>
    <row r="255" spans="2:2" ht="12.75" customHeight="1" x14ac:dyDescent="0.3">
      <c r="B255" s="21"/>
    </row>
    <row r="256" spans="2:2" ht="12.75" customHeight="1" x14ac:dyDescent="0.3">
      <c r="B256" s="21"/>
    </row>
    <row r="257" spans="2:2" ht="12.75" customHeight="1" x14ac:dyDescent="0.3">
      <c r="B257" s="21"/>
    </row>
    <row r="258" spans="2:2" ht="12.75" customHeight="1" x14ac:dyDescent="0.3">
      <c r="B258" s="21"/>
    </row>
    <row r="259" spans="2:2" ht="12.75" customHeight="1" x14ac:dyDescent="0.3">
      <c r="B259" s="21"/>
    </row>
    <row r="260" spans="2:2" ht="12.75" customHeight="1" x14ac:dyDescent="0.3">
      <c r="B260" s="21"/>
    </row>
    <row r="261" spans="2:2" ht="12.75" customHeight="1" x14ac:dyDescent="0.3">
      <c r="B261" s="21"/>
    </row>
    <row r="262" spans="2:2" ht="12.75" customHeight="1" x14ac:dyDescent="0.3">
      <c r="B262" s="21"/>
    </row>
    <row r="263" spans="2:2" ht="12.75" customHeight="1" x14ac:dyDescent="0.3">
      <c r="B263" s="21"/>
    </row>
    <row r="264" spans="2:2" ht="12.75" customHeight="1" x14ac:dyDescent="0.3">
      <c r="B264" s="21"/>
    </row>
    <row r="265" spans="2:2" ht="12.75" customHeight="1" x14ac:dyDescent="0.3">
      <c r="B265" s="21"/>
    </row>
    <row r="266" spans="2:2" ht="12.75" customHeight="1" x14ac:dyDescent="0.3">
      <c r="B266" s="21"/>
    </row>
    <row r="267" spans="2:2" ht="12.75" customHeight="1" x14ac:dyDescent="0.3">
      <c r="B267" s="21"/>
    </row>
    <row r="268" spans="2:2" ht="12.75" customHeight="1" x14ac:dyDescent="0.3">
      <c r="B268" s="21"/>
    </row>
    <row r="269" spans="2:2" ht="12.75" customHeight="1" x14ac:dyDescent="0.3">
      <c r="B269" s="21"/>
    </row>
    <row r="270" spans="2:2" ht="12.75" customHeight="1" x14ac:dyDescent="0.3">
      <c r="B270" s="21"/>
    </row>
    <row r="271" spans="2:2" ht="12.75" customHeight="1" x14ac:dyDescent="0.3">
      <c r="B271" s="21"/>
    </row>
    <row r="272" spans="2:2" ht="12.75" customHeight="1" x14ac:dyDescent="0.3">
      <c r="B272" s="21"/>
    </row>
    <row r="273" spans="2:2" ht="12.75" customHeight="1" x14ac:dyDescent="0.3">
      <c r="B273" s="21"/>
    </row>
    <row r="274" spans="2:2" ht="12.75" customHeight="1" x14ac:dyDescent="0.3">
      <c r="B274" s="21"/>
    </row>
    <row r="275" spans="2:2" ht="12.75" customHeight="1" x14ac:dyDescent="0.3">
      <c r="B275" s="21"/>
    </row>
    <row r="276" spans="2:2" ht="12.75" customHeight="1" x14ac:dyDescent="0.3">
      <c r="B276" s="21"/>
    </row>
    <row r="277" spans="2:2" ht="12.75" customHeight="1" x14ac:dyDescent="0.3">
      <c r="B277" s="21"/>
    </row>
    <row r="278" spans="2:2" ht="12.75" customHeight="1" x14ac:dyDescent="0.3">
      <c r="B278" s="21"/>
    </row>
    <row r="279" spans="2:2" ht="12.75" customHeight="1" x14ac:dyDescent="0.3">
      <c r="B279" s="21"/>
    </row>
    <row r="280" spans="2:2" ht="12.75" customHeight="1" x14ac:dyDescent="0.3">
      <c r="B280" s="21"/>
    </row>
    <row r="281" spans="2:2" ht="12.75" customHeight="1" x14ac:dyDescent="0.3">
      <c r="B281" s="21"/>
    </row>
    <row r="282" spans="2:2" ht="12.75" customHeight="1" x14ac:dyDescent="0.3">
      <c r="B282" s="21"/>
    </row>
    <row r="283" spans="2:2" ht="12.75" customHeight="1" x14ac:dyDescent="0.3">
      <c r="B283" s="21"/>
    </row>
    <row r="284" spans="2:2" ht="12.75" customHeight="1" x14ac:dyDescent="0.3">
      <c r="B284" s="21"/>
    </row>
    <row r="285" spans="2:2" ht="12.75" customHeight="1" x14ac:dyDescent="0.3">
      <c r="B285" s="21"/>
    </row>
    <row r="286" spans="2:2" ht="12.75" customHeight="1" x14ac:dyDescent="0.3">
      <c r="B286" s="21"/>
    </row>
    <row r="287" spans="2:2" ht="12.75" customHeight="1" x14ac:dyDescent="0.3">
      <c r="B287" s="21"/>
    </row>
    <row r="288" spans="2:2" ht="12.75" customHeight="1" x14ac:dyDescent="0.3">
      <c r="B288" s="21"/>
    </row>
    <row r="289" spans="2:2" ht="12.75" customHeight="1" x14ac:dyDescent="0.3">
      <c r="B289" s="21"/>
    </row>
    <row r="290" spans="2:2" ht="12.75" customHeight="1" x14ac:dyDescent="0.3">
      <c r="B290" s="21"/>
    </row>
    <row r="291" spans="2:2" ht="12.75" customHeight="1" x14ac:dyDescent="0.3">
      <c r="B291" s="21"/>
    </row>
    <row r="292" spans="2:2" ht="12.75" customHeight="1" x14ac:dyDescent="0.3">
      <c r="B292" s="21"/>
    </row>
    <row r="293" spans="2:2" ht="12.75" customHeight="1" x14ac:dyDescent="0.3">
      <c r="B293" s="21"/>
    </row>
    <row r="294" spans="2:2" ht="12.75" customHeight="1" x14ac:dyDescent="0.3">
      <c r="B294" s="21"/>
    </row>
    <row r="295" spans="2:2" ht="12.75" customHeight="1" x14ac:dyDescent="0.3">
      <c r="B295" s="21"/>
    </row>
    <row r="296" spans="2:2" ht="12.75" customHeight="1" x14ac:dyDescent="0.3">
      <c r="B296" s="21"/>
    </row>
    <row r="297" spans="2:2" ht="12.75" customHeight="1" x14ac:dyDescent="0.3">
      <c r="B297" s="21"/>
    </row>
    <row r="298" spans="2:2" ht="12.75" customHeight="1" x14ac:dyDescent="0.3">
      <c r="B298" s="21"/>
    </row>
    <row r="299" spans="2:2" ht="12.75" customHeight="1" x14ac:dyDescent="0.3">
      <c r="B299" s="21"/>
    </row>
    <row r="300" spans="2:2" ht="12.75" customHeight="1" x14ac:dyDescent="0.3">
      <c r="B300" s="21"/>
    </row>
    <row r="301" spans="2:2" ht="12.75" customHeight="1" x14ac:dyDescent="0.3">
      <c r="B301" s="21"/>
    </row>
    <row r="302" spans="2:2" ht="12.75" customHeight="1" x14ac:dyDescent="0.3">
      <c r="B302" s="21"/>
    </row>
    <row r="303" spans="2:2" ht="12.75" customHeight="1" x14ac:dyDescent="0.3">
      <c r="B303" s="21"/>
    </row>
    <row r="304" spans="2:2" ht="12.75" customHeight="1" x14ac:dyDescent="0.3">
      <c r="B304" s="21"/>
    </row>
    <row r="305" spans="2:2" ht="12.75" customHeight="1" x14ac:dyDescent="0.3">
      <c r="B305" s="21"/>
    </row>
    <row r="306" spans="2:2" ht="12.75" customHeight="1" x14ac:dyDescent="0.3">
      <c r="B306" s="21"/>
    </row>
    <row r="307" spans="2:2" ht="12.75" customHeight="1" x14ac:dyDescent="0.3">
      <c r="B307" s="21"/>
    </row>
    <row r="308" spans="2:2" ht="12.75" customHeight="1" x14ac:dyDescent="0.3">
      <c r="B308" s="21"/>
    </row>
    <row r="309" spans="2:2" ht="12.75" customHeight="1" x14ac:dyDescent="0.3">
      <c r="B309" s="21"/>
    </row>
    <row r="310" spans="2:2" ht="12.75" customHeight="1" x14ac:dyDescent="0.3">
      <c r="B310" s="21"/>
    </row>
    <row r="311" spans="2:2" ht="12.75" customHeight="1" x14ac:dyDescent="0.3">
      <c r="B311" s="21"/>
    </row>
    <row r="312" spans="2:2" ht="12.75" customHeight="1" x14ac:dyDescent="0.3">
      <c r="B312" s="21"/>
    </row>
    <row r="313" spans="2:2" ht="12.75" customHeight="1" x14ac:dyDescent="0.3">
      <c r="B313" s="21"/>
    </row>
    <row r="314" spans="2:2" ht="12.75" customHeight="1" x14ac:dyDescent="0.3">
      <c r="B314" s="21"/>
    </row>
    <row r="315" spans="2:2" ht="12.75" customHeight="1" x14ac:dyDescent="0.3">
      <c r="B315" s="21"/>
    </row>
    <row r="316" spans="2:2" ht="12.75" customHeight="1" x14ac:dyDescent="0.3">
      <c r="B316" s="21"/>
    </row>
    <row r="317" spans="2:2" ht="12.75" customHeight="1" x14ac:dyDescent="0.3">
      <c r="B317" s="21"/>
    </row>
    <row r="318" spans="2:2" ht="12.75" customHeight="1" x14ac:dyDescent="0.3">
      <c r="B318" s="21"/>
    </row>
    <row r="319" spans="2:2" ht="12.75" customHeight="1" x14ac:dyDescent="0.3">
      <c r="B319" s="21"/>
    </row>
    <row r="320" spans="2:2" ht="12.75" customHeight="1" x14ac:dyDescent="0.3">
      <c r="B320" s="21"/>
    </row>
    <row r="321" spans="2:2" ht="12.75" customHeight="1" x14ac:dyDescent="0.3">
      <c r="B321" s="21"/>
    </row>
    <row r="322" spans="2:2" ht="12.75" customHeight="1" x14ac:dyDescent="0.3">
      <c r="B322" s="21"/>
    </row>
    <row r="323" spans="2:2" ht="12.75" customHeight="1" x14ac:dyDescent="0.3">
      <c r="B323" s="21"/>
    </row>
    <row r="324" spans="2:2" ht="12.75" customHeight="1" x14ac:dyDescent="0.3">
      <c r="B324" s="21"/>
    </row>
    <row r="325" spans="2:2" ht="12.75" customHeight="1" x14ac:dyDescent="0.3">
      <c r="B325" s="21"/>
    </row>
    <row r="326" spans="2:2" ht="12.75" customHeight="1" x14ac:dyDescent="0.3">
      <c r="B326" s="21"/>
    </row>
    <row r="327" spans="2:2" ht="12.75" customHeight="1" x14ac:dyDescent="0.3">
      <c r="B327" s="21"/>
    </row>
    <row r="328" spans="2:2" ht="12.75" customHeight="1" x14ac:dyDescent="0.3">
      <c r="B328" s="21"/>
    </row>
    <row r="329" spans="2:2" ht="12.75" customHeight="1" x14ac:dyDescent="0.3">
      <c r="B329" s="21"/>
    </row>
    <row r="330" spans="2:2" ht="12.75" customHeight="1" x14ac:dyDescent="0.3">
      <c r="B330" s="21"/>
    </row>
    <row r="331" spans="2:2" ht="12.75" customHeight="1" x14ac:dyDescent="0.3">
      <c r="B331" s="21"/>
    </row>
    <row r="332" spans="2:2" ht="12.75" customHeight="1" x14ac:dyDescent="0.3">
      <c r="B332" s="21"/>
    </row>
    <row r="333" spans="2:2" ht="12.75" customHeight="1" x14ac:dyDescent="0.3">
      <c r="B333" s="21"/>
    </row>
    <row r="334" spans="2:2" ht="12.75" customHeight="1" x14ac:dyDescent="0.3">
      <c r="B334" s="21"/>
    </row>
    <row r="335" spans="2:2" ht="12.75" customHeight="1" x14ac:dyDescent="0.3">
      <c r="B335" s="21"/>
    </row>
    <row r="336" spans="2:2" ht="12.75" customHeight="1" x14ac:dyDescent="0.3">
      <c r="B336" s="21"/>
    </row>
    <row r="337" spans="2:2" ht="12.75" customHeight="1" x14ac:dyDescent="0.3">
      <c r="B337" s="21"/>
    </row>
    <row r="338" spans="2:2" ht="12.75" customHeight="1" x14ac:dyDescent="0.3">
      <c r="B338" s="21"/>
    </row>
    <row r="339" spans="2:2" ht="12.75" customHeight="1" x14ac:dyDescent="0.3">
      <c r="B339" s="21"/>
    </row>
    <row r="340" spans="2:2" ht="12.75" customHeight="1" x14ac:dyDescent="0.3">
      <c r="B340" s="21"/>
    </row>
    <row r="341" spans="2:2" ht="12.75" customHeight="1" x14ac:dyDescent="0.3">
      <c r="B341" s="21"/>
    </row>
    <row r="342" spans="2:2" ht="12.75" customHeight="1" x14ac:dyDescent="0.3">
      <c r="B342" s="21"/>
    </row>
    <row r="343" spans="2:2" ht="12.75" customHeight="1" x14ac:dyDescent="0.3">
      <c r="B343" s="21"/>
    </row>
    <row r="344" spans="2:2" ht="12.75" customHeight="1" x14ac:dyDescent="0.3">
      <c r="B344" s="21"/>
    </row>
    <row r="345" spans="2:2" ht="12.75" customHeight="1" x14ac:dyDescent="0.3">
      <c r="B345" s="21"/>
    </row>
    <row r="346" spans="2:2" ht="12.75" customHeight="1" x14ac:dyDescent="0.3">
      <c r="B346" s="21"/>
    </row>
    <row r="347" spans="2:2" ht="12.75" customHeight="1" x14ac:dyDescent="0.3">
      <c r="B347" s="21"/>
    </row>
    <row r="348" spans="2:2" ht="12.75" customHeight="1" x14ac:dyDescent="0.3">
      <c r="B348" s="21"/>
    </row>
    <row r="349" spans="2:2" ht="12.75" customHeight="1" x14ac:dyDescent="0.3">
      <c r="B349" s="21"/>
    </row>
    <row r="350" spans="2:2" ht="12.75" customHeight="1" x14ac:dyDescent="0.3">
      <c r="B350" s="21"/>
    </row>
    <row r="351" spans="2:2" ht="12.75" customHeight="1" x14ac:dyDescent="0.3">
      <c r="B351" s="21"/>
    </row>
    <row r="352" spans="2:2" ht="12.75" customHeight="1" x14ac:dyDescent="0.3">
      <c r="B352" s="21"/>
    </row>
    <row r="353" spans="2:2" ht="12.75" customHeight="1" x14ac:dyDescent="0.3">
      <c r="B353" s="21"/>
    </row>
    <row r="354" spans="2:2" ht="12.75" customHeight="1" x14ac:dyDescent="0.3">
      <c r="B354" s="21"/>
    </row>
    <row r="355" spans="2:2" ht="12.75" customHeight="1" x14ac:dyDescent="0.3">
      <c r="B355" s="21"/>
    </row>
    <row r="356" spans="2:2" ht="12.75" customHeight="1" x14ac:dyDescent="0.3">
      <c r="B356" s="21"/>
    </row>
    <row r="357" spans="2:2" ht="12.75" customHeight="1" x14ac:dyDescent="0.3">
      <c r="B357" s="21"/>
    </row>
    <row r="358" spans="2:2" ht="12.75" customHeight="1" x14ac:dyDescent="0.3">
      <c r="B358" s="21"/>
    </row>
    <row r="359" spans="2:2" ht="12.75" customHeight="1" x14ac:dyDescent="0.3">
      <c r="B359" s="21"/>
    </row>
    <row r="360" spans="2:2" ht="12.75" customHeight="1" x14ac:dyDescent="0.3">
      <c r="B360" s="21"/>
    </row>
    <row r="361" spans="2:2" ht="12.75" customHeight="1" x14ac:dyDescent="0.3">
      <c r="B361" s="21"/>
    </row>
    <row r="362" spans="2:2" ht="12.75" customHeight="1" x14ac:dyDescent="0.3">
      <c r="B362" s="21"/>
    </row>
    <row r="363" spans="2:2" ht="12.75" customHeight="1" x14ac:dyDescent="0.3">
      <c r="B363" s="21"/>
    </row>
    <row r="364" spans="2:2" ht="12.75" customHeight="1" x14ac:dyDescent="0.3">
      <c r="B364" s="21"/>
    </row>
    <row r="365" spans="2:2" ht="12.75" customHeight="1" x14ac:dyDescent="0.3">
      <c r="B365" s="21"/>
    </row>
    <row r="366" spans="2:2" ht="12.75" customHeight="1" x14ac:dyDescent="0.3">
      <c r="B366" s="21"/>
    </row>
    <row r="367" spans="2:2" ht="12.75" customHeight="1" x14ac:dyDescent="0.3">
      <c r="B367" s="21"/>
    </row>
    <row r="368" spans="2:2" ht="12.75" customHeight="1" x14ac:dyDescent="0.3">
      <c r="B368" s="21"/>
    </row>
    <row r="369" spans="2:2" ht="12.75" customHeight="1" x14ac:dyDescent="0.3">
      <c r="B369" s="21"/>
    </row>
    <row r="370" spans="2:2" ht="12.75" customHeight="1" x14ac:dyDescent="0.3">
      <c r="B370" s="21"/>
    </row>
    <row r="371" spans="2:2" ht="12.75" customHeight="1" x14ac:dyDescent="0.3">
      <c r="B371" s="21"/>
    </row>
    <row r="372" spans="2:2" ht="12.75" customHeight="1" x14ac:dyDescent="0.3">
      <c r="B372" s="21"/>
    </row>
    <row r="373" spans="2:2" ht="12.75" customHeight="1" x14ac:dyDescent="0.3">
      <c r="B373" s="21"/>
    </row>
    <row r="374" spans="2:2" ht="12.75" customHeight="1" x14ac:dyDescent="0.3">
      <c r="B374" s="21"/>
    </row>
    <row r="375" spans="2:2" ht="12.75" customHeight="1" x14ac:dyDescent="0.3">
      <c r="B375" s="21"/>
    </row>
    <row r="376" spans="2:2" ht="12.75" customHeight="1" x14ac:dyDescent="0.3">
      <c r="B376" s="21"/>
    </row>
    <row r="377" spans="2:2" ht="12.75" customHeight="1" x14ac:dyDescent="0.3">
      <c r="B377" s="21"/>
    </row>
    <row r="378" spans="2:2" ht="12.75" customHeight="1" x14ac:dyDescent="0.3">
      <c r="B378" s="21"/>
    </row>
    <row r="379" spans="2:2" ht="12.75" customHeight="1" x14ac:dyDescent="0.3">
      <c r="B379" s="21"/>
    </row>
    <row r="380" spans="2:2" ht="12.75" customHeight="1" x14ac:dyDescent="0.3">
      <c r="B380" s="21"/>
    </row>
    <row r="381" spans="2:2" ht="12.75" customHeight="1" x14ac:dyDescent="0.3">
      <c r="B381" s="21"/>
    </row>
    <row r="382" spans="2:2" ht="12.75" customHeight="1" x14ac:dyDescent="0.3">
      <c r="B382" s="21"/>
    </row>
    <row r="383" spans="2:2" ht="12.75" customHeight="1" x14ac:dyDescent="0.3">
      <c r="B383" s="21"/>
    </row>
    <row r="384" spans="2:2" ht="12.75" customHeight="1" x14ac:dyDescent="0.3">
      <c r="B384" s="21"/>
    </row>
    <row r="385" spans="2:2" ht="12.75" customHeight="1" x14ac:dyDescent="0.3">
      <c r="B385" s="21"/>
    </row>
    <row r="386" spans="2:2" ht="12.75" customHeight="1" x14ac:dyDescent="0.3">
      <c r="B386" s="21"/>
    </row>
    <row r="387" spans="2:2" ht="12.75" customHeight="1" x14ac:dyDescent="0.3">
      <c r="B387" s="21"/>
    </row>
    <row r="388" spans="2:2" ht="12.75" customHeight="1" x14ac:dyDescent="0.3">
      <c r="B388" s="21"/>
    </row>
    <row r="389" spans="2:2" ht="12.75" customHeight="1" x14ac:dyDescent="0.3">
      <c r="B389" s="21"/>
    </row>
    <row r="390" spans="2:2" ht="12.75" customHeight="1" x14ac:dyDescent="0.3">
      <c r="B390" s="21"/>
    </row>
    <row r="391" spans="2:2" ht="12.75" customHeight="1" x14ac:dyDescent="0.3">
      <c r="B391" s="21"/>
    </row>
    <row r="392" spans="2:2" ht="12.75" customHeight="1" x14ac:dyDescent="0.3">
      <c r="B392" s="21"/>
    </row>
    <row r="393" spans="2:2" ht="12.75" customHeight="1" x14ac:dyDescent="0.3">
      <c r="B393" s="21"/>
    </row>
    <row r="394" spans="2:2" ht="12.75" customHeight="1" x14ac:dyDescent="0.3">
      <c r="B394" s="21"/>
    </row>
    <row r="395" spans="2:2" ht="12.75" customHeight="1" x14ac:dyDescent="0.3">
      <c r="B395" s="21"/>
    </row>
    <row r="396" spans="2:2" ht="12.75" customHeight="1" x14ac:dyDescent="0.3">
      <c r="B396" s="21"/>
    </row>
    <row r="397" spans="2:2" ht="12.75" customHeight="1" x14ac:dyDescent="0.3">
      <c r="B397" s="21"/>
    </row>
    <row r="398" spans="2:2" ht="12.75" customHeight="1" x14ac:dyDescent="0.3">
      <c r="B398" s="21"/>
    </row>
    <row r="399" spans="2:2" ht="12.75" customHeight="1" x14ac:dyDescent="0.3">
      <c r="B399" s="21"/>
    </row>
    <row r="400" spans="2:2" ht="12.75" customHeight="1" x14ac:dyDescent="0.3">
      <c r="B400" s="21"/>
    </row>
    <row r="401" spans="2:2" ht="12.75" customHeight="1" x14ac:dyDescent="0.3">
      <c r="B401" s="21"/>
    </row>
    <row r="402" spans="2:2" ht="12.75" customHeight="1" x14ac:dyDescent="0.3">
      <c r="B402" s="21"/>
    </row>
    <row r="403" spans="2:2" ht="12.75" customHeight="1" x14ac:dyDescent="0.3">
      <c r="B403" s="21"/>
    </row>
    <row r="404" spans="2:2" ht="12.75" customHeight="1" x14ac:dyDescent="0.3">
      <c r="B404" s="21"/>
    </row>
    <row r="405" spans="2:2" ht="12.75" customHeight="1" x14ac:dyDescent="0.3">
      <c r="B405" s="21"/>
    </row>
    <row r="406" spans="2:2" ht="12.75" customHeight="1" x14ac:dyDescent="0.3">
      <c r="B406" s="21"/>
    </row>
    <row r="407" spans="2:2" ht="12.75" customHeight="1" x14ac:dyDescent="0.3">
      <c r="B407" s="21"/>
    </row>
    <row r="408" spans="2:2" ht="12.75" customHeight="1" x14ac:dyDescent="0.3">
      <c r="B408" s="21"/>
    </row>
    <row r="409" spans="2:2" ht="12.75" customHeight="1" x14ac:dyDescent="0.3">
      <c r="B409" s="21"/>
    </row>
    <row r="410" spans="2:2" ht="12.75" customHeight="1" x14ac:dyDescent="0.3">
      <c r="B410" s="21"/>
    </row>
    <row r="411" spans="2:2" ht="12.75" customHeight="1" x14ac:dyDescent="0.3">
      <c r="B411" s="21"/>
    </row>
    <row r="412" spans="2:2" ht="12.75" customHeight="1" x14ac:dyDescent="0.3">
      <c r="B412" s="21"/>
    </row>
    <row r="413" spans="2:2" ht="12.75" customHeight="1" x14ac:dyDescent="0.3">
      <c r="B413" s="21"/>
    </row>
    <row r="414" spans="2:2" ht="12.75" customHeight="1" x14ac:dyDescent="0.3">
      <c r="B414" s="21"/>
    </row>
    <row r="415" spans="2:2" ht="12.75" customHeight="1" x14ac:dyDescent="0.3">
      <c r="B415" s="21"/>
    </row>
    <row r="416" spans="2:2" ht="12.75" customHeight="1" x14ac:dyDescent="0.3">
      <c r="B416" s="21"/>
    </row>
    <row r="417" spans="2:2" ht="12.75" customHeight="1" x14ac:dyDescent="0.3">
      <c r="B417" s="21"/>
    </row>
    <row r="418" spans="2:2" ht="12.75" customHeight="1" x14ac:dyDescent="0.3">
      <c r="B418" s="21"/>
    </row>
    <row r="419" spans="2:2" ht="12.75" customHeight="1" x14ac:dyDescent="0.3">
      <c r="B419" s="21"/>
    </row>
    <row r="420" spans="2:2" ht="12.75" customHeight="1" x14ac:dyDescent="0.3">
      <c r="B420" s="21"/>
    </row>
    <row r="421" spans="2:2" ht="12.75" customHeight="1" x14ac:dyDescent="0.3">
      <c r="B421" s="21"/>
    </row>
    <row r="422" spans="2:2" ht="12.75" customHeight="1" x14ac:dyDescent="0.3">
      <c r="B422" s="21"/>
    </row>
    <row r="423" spans="2:2" ht="12.75" customHeight="1" x14ac:dyDescent="0.3">
      <c r="B423" s="21"/>
    </row>
    <row r="424" spans="2:2" ht="12.75" customHeight="1" x14ac:dyDescent="0.3">
      <c r="B424" s="21"/>
    </row>
    <row r="425" spans="2:2" ht="12.75" customHeight="1" x14ac:dyDescent="0.3">
      <c r="B425" s="21"/>
    </row>
    <row r="426" spans="2:2" ht="12.75" customHeight="1" x14ac:dyDescent="0.3">
      <c r="B426" s="21"/>
    </row>
    <row r="427" spans="2:2" ht="12.75" customHeight="1" x14ac:dyDescent="0.3">
      <c r="B427" s="21"/>
    </row>
    <row r="428" spans="2:2" ht="12.75" customHeight="1" x14ac:dyDescent="0.3">
      <c r="B428" s="21"/>
    </row>
    <row r="429" spans="2:2" ht="12.75" customHeight="1" x14ac:dyDescent="0.3">
      <c r="B429" s="21"/>
    </row>
    <row r="430" spans="2:2" ht="12.75" customHeight="1" x14ac:dyDescent="0.3">
      <c r="B430" s="21"/>
    </row>
    <row r="431" spans="2:2" ht="12.75" customHeight="1" x14ac:dyDescent="0.3">
      <c r="B431" s="21"/>
    </row>
    <row r="432" spans="2:2" ht="12.75" customHeight="1" x14ac:dyDescent="0.3">
      <c r="B432" s="21"/>
    </row>
    <row r="433" spans="2:2" ht="12.75" customHeight="1" x14ac:dyDescent="0.3">
      <c r="B433" s="21"/>
    </row>
    <row r="434" spans="2:2" ht="12.75" customHeight="1" x14ac:dyDescent="0.3">
      <c r="B434" s="21"/>
    </row>
    <row r="435" spans="2:2" ht="12.75" customHeight="1" x14ac:dyDescent="0.3">
      <c r="B435" s="21"/>
    </row>
    <row r="436" spans="2:2" ht="12.75" customHeight="1" x14ac:dyDescent="0.3">
      <c r="B436" s="21"/>
    </row>
    <row r="437" spans="2:2" ht="12.75" customHeight="1" x14ac:dyDescent="0.3">
      <c r="B437" s="21"/>
    </row>
    <row r="438" spans="2:2" ht="12.75" customHeight="1" x14ac:dyDescent="0.3">
      <c r="B438" s="21"/>
    </row>
    <row r="439" spans="2:2" ht="12.75" customHeight="1" x14ac:dyDescent="0.3">
      <c r="B439" s="21"/>
    </row>
    <row r="440" spans="2:2" ht="12.75" customHeight="1" x14ac:dyDescent="0.3">
      <c r="B440" s="21"/>
    </row>
    <row r="441" spans="2:2" ht="12.75" customHeight="1" x14ac:dyDescent="0.3">
      <c r="B441" s="21"/>
    </row>
    <row r="442" spans="2:2" ht="12.75" customHeight="1" x14ac:dyDescent="0.3">
      <c r="B442" s="21"/>
    </row>
    <row r="443" spans="2:2" ht="12.75" customHeight="1" x14ac:dyDescent="0.3">
      <c r="B443" s="21"/>
    </row>
    <row r="444" spans="2:2" ht="12.75" customHeight="1" x14ac:dyDescent="0.3">
      <c r="B444" s="21"/>
    </row>
    <row r="445" spans="2:2" ht="12.75" customHeight="1" x14ac:dyDescent="0.3">
      <c r="B445" s="21"/>
    </row>
    <row r="446" spans="2:2" ht="12.75" customHeight="1" x14ac:dyDescent="0.3">
      <c r="B446" s="21"/>
    </row>
    <row r="447" spans="2:2" ht="12.75" customHeight="1" x14ac:dyDescent="0.3">
      <c r="B447" s="21"/>
    </row>
    <row r="448" spans="2:2" ht="12.75" customHeight="1" x14ac:dyDescent="0.3">
      <c r="B448" s="21"/>
    </row>
    <row r="449" spans="2:2" ht="12.75" customHeight="1" x14ac:dyDescent="0.3">
      <c r="B449" s="21"/>
    </row>
    <row r="450" spans="2:2" ht="12.75" customHeight="1" x14ac:dyDescent="0.3">
      <c r="B450" s="21"/>
    </row>
    <row r="451" spans="2:2" ht="12.75" customHeight="1" x14ac:dyDescent="0.3">
      <c r="B451" s="21"/>
    </row>
    <row r="452" spans="2:2" ht="12.75" customHeight="1" x14ac:dyDescent="0.3">
      <c r="B452" s="21"/>
    </row>
    <row r="453" spans="2:2" ht="12.75" customHeight="1" x14ac:dyDescent="0.3">
      <c r="B453" s="21"/>
    </row>
    <row r="454" spans="2:2" ht="12.75" customHeight="1" x14ac:dyDescent="0.3">
      <c r="B454" s="21"/>
    </row>
    <row r="455" spans="2:2" ht="12.75" customHeight="1" x14ac:dyDescent="0.3">
      <c r="B455" s="21"/>
    </row>
    <row r="456" spans="2:2" ht="12.75" customHeight="1" x14ac:dyDescent="0.3">
      <c r="B456" s="21"/>
    </row>
    <row r="457" spans="2:2" ht="12.75" customHeight="1" x14ac:dyDescent="0.3">
      <c r="B457" s="21"/>
    </row>
    <row r="458" spans="2:2" ht="12.75" customHeight="1" x14ac:dyDescent="0.3">
      <c r="B458" s="21"/>
    </row>
    <row r="459" spans="2:2" ht="12.75" customHeight="1" x14ac:dyDescent="0.3">
      <c r="B459" s="21"/>
    </row>
    <row r="460" spans="2:2" ht="12.75" customHeight="1" x14ac:dyDescent="0.3">
      <c r="B460" s="21"/>
    </row>
    <row r="461" spans="2:2" ht="12.75" customHeight="1" x14ac:dyDescent="0.3">
      <c r="B461" s="21"/>
    </row>
    <row r="462" spans="2:2" ht="12.75" customHeight="1" x14ac:dyDescent="0.3">
      <c r="B462" s="21"/>
    </row>
    <row r="463" spans="2:2" ht="12.75" customHeight="1" x14ac:dyDescent="0.3">
      <c r="B463" s="21"/>
    </row>
    <row r="464" spans="2:2" ht="12.75" customHeight="1" x14ac:dyDescent="0.3">
      <c r="B464" s="21"/>
    </row>
    <row r="465" spans="2:2" ht="12.75" customHeight="1" x14ac:dyDescent="0.3">
      <c r="B465" s="21"/>
    </row>
    <row r="466" spans="2:2" ht="12.75" customHeight="1" x14ac:dyDescent="0.3">
      <c r="B466" s="21"/>
    </row>
    <row r="467" spans="2:2" ht="12.75" customHeight="1" x14ac:dyDescent="0.3">
      <c r="B467" s="21"/>
    </row>
    <row r="468" spans="2:2" ht="12.75" customHeight="1" x14ac:dyDescent="0.3">
      <c r="B468" s="21"/>
    </row>
    <row r="469" spans="2:2" ht="12.75" customHeight="1" x14ac:dyDescent="0.3">
      <c r="B469" s="21"/>
    </row>
    <row r="470" spans="2:2" ht="12.75" customHeight="1" x14ac:dyDescent="0.3">
      <c r="B470" s="21"/>
    </row>
    <row r="471" spans="2:2" ht="12.75" customHeight="1" x14ac:dyDescent="0.3">
      <c r="B471" s="21"/>
    </row>
    <row r="472" spans="2:2" ht="12.75" customHeight="1" x14ac:dyDescent="0.3">
      <c r="B472" s="21"/>
    </row>
    <row r="473" spans="2:2" ht="12.75" customHeight="1" x14ac:dyDescent="0.3">
      <c r="B473" s="21"/>
    </row>
    <row r="474" spans="2:2" ht="12.75" customHeight="1" x14ac:dyDescent="0.3">
      <c r="B474" s="21"/>
    </row>
    <row r="475" spans="2:2" ht="12.75" customHeight="1" x14ac:dyDescent="0.3">
      <c r="B475" s="21"/>
    </row>
    <row r="476" spans="2:2" ht="12.75" customHeight="1" x14ac:dyDescent="0.3">
      <c r="B476" s="21"/>
    </row>
    <row r="477" spans="2:2" ht="12.75" customHeight="1" x14ac:dyDescent="0.3">
      <c r="B477" s="21"/>
    </row>
    <row r="478" spans="2:2" ht="12.75" customHeight="1" x14ac:dyDescent="0.3">
      <c r="B478" s="21"/>
    </row>
    <row r="479" spans="2:2" ht="12.75" customHeight="1" x14ac:dyDescent="0.3">
      <c r="B479" s="21"/>
    </row>
    <row r="480" spans="2:2" ht="12.75" customHeight="1" x14ac:dyDescent="0.3">
      <c r="B480" s="21"/>
    </row>
    <row r="481" spans="2:2" ht="12.75" customHeight="1" x14ac:dyDescent="0.3">
      <c r="B481" s="21"/>
    </row>
    <row r="482" spans="2:2" ht="12.75" customHeight="1" x14ac:dyDescent="0.3">
      <c r="B482" s="21"/>
    </row>
    <row r="483" spans="2:2" ht="12.75" customHeight="1" x14ac:dyDescent="0.3">
      <c r="B483" s="21"/>
    </row>
    <row r="484" spans="2:2" ht="12.75" customHeight="1" x14ac:dyDescent="0.3">
      <c r="B484" s="21"/>
    </row>
    <row r="485" spans="2:2" ht="12.75" customHeight="1" x14ac:dyDescent="0.3">
      <c r="B485" s="21"/>
    </row>
    <row r="486" spans="2:2" ht="12.75" customHeight="1" x14ac:dyDescent="0.3">
      <c r="B486" s="21"/>
    </row>
    <row r="487" spans="2:2" ht="12.75" customHeight="1" x14ac:dyDescent="0.3">
      <c r="B487" s="21"/>
    </row>
    <row r="488" spans="2:2" ht="12.75" customHeight="1" x14ac:dyDescent="0.3">
      <c r="B488" s="21"/>
    </row>
    <row r="489" spans="2:2" ht="12.75" customHeight="1" x14ac:dyDescent="0.3">
      <c r="B489" s="21"/>
    </row>
    <row r="490" spans="2:2" ht="12.75" customHeight="1" x14ac:dyDescent="0.3">
      <c r="B490" s="21"/>
    </row>
    <row r="491" spans="2:2" ht="12.75" customHeight="1" x14ac:dyDescent="0.3">
      <c r="B491" s="21"/>
    </row>
    <row r="492" spans="2:2" ht="12.75" customHeight="1" x14ac:dyDescent="0.3">
      <c r="B492" s="21"/>
    </row>
    <row r="493" spans="2:2" ht="12.75" customHeight="1" x14ac:dyDescent="0.3">
      <c r="B493" s="21"/>
    </row>
    <row r="494" spans="2:2" ht="12.75" customHeight="1" x14ac:dyDescent="0.3">
      <c r="B494" s="21"/>
    </row>
    <row r="495" spans="2:2" ht="12.75" customHeight="1" x14ac:dyDescent="0.3">
      <c r="B495" s="21"/>
    </row>
    <row r="496" spans="2:2" ht="12.75" customHeight="1" x14ac:dyDescent="0.3">
      <c r="B496" s="21"/>
    </row>
    <row r="497" spans="2:2" ht="12.75" customHeight="1" x14ac:dyDescent="0.3">
      <c r="B497" s="21"/>
    </row>
    <row r="498" spans="2:2" ht="12.75" customHeight="1" x14ac:dyDescent="0.3">
      <c r="B498" s="21"/>
    </row>
    <row r="499" spans="2:2" ht="12.75" customHeight="1" x14ac:dyDescent="0.3">
      <c r="B499" s="21"/>
    </row>
    <row r="500" spans="2:2" ht="12.75" customHeight="1" x14ac:dyDescent="0.3">
      <c r="B500" s="21"/>
    </row>
    <row r="501" spans="2:2" ht="12.75" customHeight="1" x14ac:dyDescent="0.3">
      <c r="B501" s="21"/>
    </row>
    <row r="502" spans="2:2" ht="12.75" customHeight="1" x14ac:dyDescent="0.3">
      <c r="B502" s="21"/>
    </row>
    <row r="503" spans="2:2" ht="12.75" customHeight="1" x14ac:dyDescent="0.3">
      <c r="B503" s="21"/>
    </row>
    <row r="504" spans="2:2" ht="12.75" customHeight="1" x14ac:dyDescent="0.3">
      <c r="B504" s="21"/>
    </row>
    <row r="505" spans="2:2" ht="12.75" customHeight="1" x14ac:dyDescent="0.3">
      <c r="B505" s="21"/>
    </row>
    <row r="506" spans="2:2" ht="12.75" customHeight="1" x14ac:dyDescent="0.3">
      <c r="B506" s="21"/>
    </row>
    <row r="507" spans="2:2" ht="12.75" customHeight="1" x14ac:dyDescent="0.3">
      <c r="B507" s="21"/>
    </row>
    <row r="508" spans="2:2" ht="12.75" customHeight="1" x14ac:dyDescent="0.3">
      <c r="B508" s="21"/>
    </row>
    <row r="509" spans="2:2" ht="12.75" customHeight="1" x14ac:dyDescent="0.3">
      <c r="B509" s="21"/>
    </row>
    <row r="510" spans="2:2" ht="12.75" customHeight="1" x14ac:dyDescent="0.3">
      <c r="B510" s="21"/>
    </row>
    <row r="511" spans="2:2" ht="12.75" customHeight="1" x14ac:dyDescent="0.3">
      <c r="B511" s="21"/>
    </row>
    <row r="512" spans="2:2" ht="12.75" customHeight="1" x14ac:dyDescent="0.3">
      <c r="B512" s="21"/>
    </row>
    <row r="513" spans="2:2" ht="12.75" customHeight="1" x14ac:dyDescent="0.3">
      <c r="B513" s="21"/>
    </row>
    <row r="514" spans="2:2" ht="12.75" customHeight="1" x14ac:dyDescent="0.3">
      <c r="B514" s="21"/>
    </row>
    <row r="515" spans="2:2" ht="12.75" customHeight="1" x14ac:dyDescent="0.3">
      <c r="B515" s="21"/>
    </row>
    <row r="516" spans="2:2" ht="12.75" customHeight="1" x14ac:dyDescent="0.3">
      <c r="B516" s="21"/>
    </row>
    <row r="517" spans="2:2" ht="12.75" customHeight="1" x14ac:dyDescent="0.3">
      <c r="B517" s="21"/>
    </row>
    <row r="518" spans="2:2" ht="12.75" customHeight="1" x14ac:dyDescent="0.3">
      <c r="B518" s="21"/>
    </row>
    <row r="519" spans="2:2" ht="12.75" customHeight="1" x14ac:dyDescent="0.3">
      <c r="B519" s="21"/>
    </row>
    <row r="520" spans="2:2" ht="12.75" customHeight="1" x14ac:dyDescent="0.3">
      <c r="B520" s="21"/>
    </row>
    <row r="521" spans="2:2" ht="12.75" customHeight="1" x14ac:dyDescent="0.3">
      <c r="B521" s="21"/>
    </row>
    <row r="522" spans="2:2" ht="12.75" customHeight="1" x14ac:dyDescent="0.3">
      <c r="B522" s="21"/>
    </row>
    <row r="523" spans="2:2" ht="12.75" customHeight="1" x14ac:dyDescent="0.3">
      <c r="B523" s="21"/>
    </row>
    <row r="524" spans="2:2" ht="12.75" customHeight="1" x14ac:dyDescent="0.3">
      <c r="B524" s="21"/>
    </row>
    <row r="525" spans="2:2" ht="12.75" customHeight="1" x14ac:dyDescent="0.3">
      <c r="B525" s="21"/>
    </row>
    <row r="526" spans="2:2" ht="12.75" customHeight="1" x14ac:dyDescent="0.3">
      <c r="B526" s="21"/>
    </row>
    <row r="527" spans="2:2" ht="12.75" customHeight="1" x14ac:dyDescent="0.3">
      <c r="B527" s="21"/>
    </row>
    <row r="528" spans="2:2" ht="12.75" customHeight="1" x14ac:dyDescent="0.3">
      <c r="B528" s="21"/>
    </row>
    <row r="529" spans="2:2" ht="12.75" customHeight="1" x14ac:dyDescent="0.3">
      <c r="B529" s="21"/>
    </row>
    <row r="530" spans="2:2" ht="12.75" customHeight="1" x14ac:dyDescent="0.3">
      <c r="B530" s="21"/>
    </row>
    <row r="531" spans="2:2" ht="12.75" customHeight="1" x14ac:dyDescent="0.3">
      <c r="B531" s="21"/>
    </row>
    <row r="532" spans="2:2" ht="12.75" customHeight="1" x14ac:dyDescent="0.3">
      <c r="B532" s="21"/>
    </row>
    <row r="533" spans="2:2" ht="12.75" customHeight="1" x14ac:dyDescent="0.3">
      <c r="B533" s="21"/>
    </row>
    <row r="534" spans="2:2" ht="12.75" customHeight="1" x14ac:dyDescent="0.3">
      <c r="B534" s="21"/>
    </row>
    <row r="535" spans="2:2" ht="12.75" customHeight="1" x14ac:dyDescent="0.3">
      <c r="B535" s="21"/>
    </row>
    <row r="536" spans="2:2" ht="12.75" customHeight="1" x14ac:dyDescent="0.3">
      <c r="B536" s="21"/>
    </row>
    <row r="537" spans="2:2" ht="12.75" customHeight="1" x14ac:dyDescent="0.3">
      <c r="B537" s="21"/>
    </row>
    <row r="538" spans="2:2" ht="12.75" customHeight="1" x14ac:dyDescent="0.3">
      <c r="B538" s="21"/>
    </row>
    <row r="539" spans="2:2" ht="12.75" customHeight="1" x14ac:dyDescent="0.3">
      <c r="B539" s="21"/>
    </row>
    <row r="540" spans="2:2" ht="12.75" customHeight="1" x14ac:dyDescent="0.3">
      <c r="B540" s="21"/>
    </row>
    <row r="541" spans="2:2" ht="12.75" customHeight="1" x14ac:dyDescent="0.3">
      <c r="B541" s="21"/>
    </row>
    <row r="542" spans="2:2" ht="12.75" customHeight="1" x14ac:dyDescent="0.3">
      <c r="B542" s="21"/>
    </row>
    <row r="543" spans="2:2" ht="12.75" customHeight="1" x14ac:dyDescent="0.3">
      <c r="B543" s="21"/>
    </row>
    <row r="544" spans="2:2" ht="12.75" customHeight="1" x14ac:dyDescent="0.3">
      <c r="B544" s="21"/>
    </row>
    <row r="545" spans="2:2" ht="12.75" customHeight="1" x14ac:dyDescent="0.3">
      <c r="B545" s="21"/>
    </row>
    <row r="546" spans="2:2" ht="12.75" customHeight="1" x14ac:dyDescent="0.3">
      <c r="B546" s="21"/>
    </row>
    <row r="547" spans="2:2" ht="12.75" customHeight="1" x14ac:dyDescent="0.3">
      <c r="B547" s="21"/>
    </row>
    <row r="548" spans="2:2" ht="12.75" customHeight="1" x14ac:dyDescent="0.3">
      <c r="B548" s="21"/>
    </row>
    <row r="549" spans="2:2" ht="12.75" customHeight="1" x14ac:dyDescent="0.3">
      <c r="B549" s="21"/>
    </row>
    <row r="550" spans="2:2" ht="12.75" customHeight="1" x14ac:dyDescent="0.3">
      <c r="B550" s="21"/>
    </row>
    <row r="551" spans="2:2" ht="12.75" customHeight="1" x14ac:dyDescent="0.3">
      <c r="B551" s="21"/>
    </row>
    <row r="552" spans="2:2" ht="12.75" customHeight="1" x14ac:dyDescent="0.3">
      <c r="B552" s="21"/>
    </row>
    <row r="553" spans="2:2" ht="12.75" customHeight="1" x14ac:dyDescent="0.3">
      <c r="B553" s="21"/>
    </row>
    <row r="554" spans="2:2" ht="12.75" customHeight="1" x14ac:dyDescent="0.3">
      <c r="B554" s="21"/>
    </row>
    <row r="555" spans="2:2" ht="12.75" customHeight="1" x14ac:dyDescent="0.3">
      <c r="B555" s="21"/>
    </row>
    <row r="556" spans="2:2" ht="12.75" customHeight="1" x14ac:dyDescent="0.3">
      <c r="B556" s="21"/>
    </row>
    <row r="557" spans="2:2" ht="12.75" customHeight="1" x14ac:dyDescent="0.3">
      <c r="B557" s="21"/>
    </row>
    <row r="558" spans="2:2" ht="12.75" customHeight="1" x14ac:dyDescent="0.3">
      <c r="B558" s="21"/>
    </row>
    <row r="559" spans="2:2" ht="12.75" customHeight="1" x14ac:dyDescent="0.3">
      <c r="B559" s="21"/>
    </row>
    <row r="560" spans="2:2" ht="12.75" customHeight="1" x14ac:dyDescent="0.3">
      <c r="B560" s="21"/>
    </row>
    <row r="561" spans="2:2" ht="12.75" customHeight="1" x14ac:dyDescent="0.3">
      <c r="B561" s="21"/>
    </row>
    <row r="562" spans="2:2" ht="12.75" customHeight="1" x14ac:dyDescent="0.3">
      <c r="B562" s="21"/>
    </row>
    <row r="563" spans="2:2" ht="12.75" customHeight="1" x14ac:dyDescent="0.3">
      <c r="B563" s="21"/>
    </row>
    <row r="564" spans="2:2" ht="12.75" customHeight="1" x14ac:dyDescent="0.3">
      <c r="B564" s="21"/>
    </row>
    <row r="565" spans="2:2" ht="12.75" customHeight="1" x14ac:dyDescent="0.3">
      <c r="B565" s="21"/>
    </row>
    <row r="566" spans="2:2" ht="12.75" customHeight="1" x14ac:dyDescent="0.3">
      <c r="B566" s="21"/>
    </row>
    <row r="567" spans="2:2" ht="12.75" customHeight="1" x14ac:dyDescent="0.3">
      <c r="B567" s="21"/>
    </row>
    <row r="568" spans="2:2" ht="12.75" customHeight="1" x14ac:dyDescent="0.3">
      <c r="B568" s="21"/>
    </row>
    <row r="569" spans="2:2" ht="12.75" customHeight="1" x14ac:dyDescent="0.3">
      <c r="B569" s="21"/>
    </row>
    <row r="570" spans="2:2" ht="12.75" customHeight="1" x14ac:dyDescent="0.3">
      <c r="B570" s="21"/>
    </row>
    <row r="571" spans="2:2" ht="12.75" customHeight="1" x14ac:dyDescent="0.3">
      <c r="B571" s="21"/>
    </row>
    <row r="572" spans="2:2" ht="12.75" customHeight="1" x14ac:dyDescent="0.3">
      <c r="B572" s="21"/>
    </row>
    <row r="573" spans="2:2" ht="12.75" customHeight="1" x14ac:dyDescent="0.3">
      <c r="B573" s="21"/>
    </row>
    <row r="574" spans="2:2" ht="12.75" customHeight="1" x14ac:dyDescent="0.3">
      <c r="B574" s="21"/>
    </row>
    <row r="575" spans="2:2" ht="12.75" customHeight="1" x14ac:dyDescent="0.3">
      <c r="B575" s="21"/>
    </row>
    <row r="576" spans="2:2" ht="12.75" customHeight="1" x14ac:dyDescent="0.3">
      <c r="B576" s="21"/>
    </row>
    <row r="577" spans="2:2" ht="12.75" customHeight="1" x14ac:dyDescent="0.3">
      <c r="B577" s="21"/>
    </row>
    <row r="578" spans="2:2" ht="12.75" customHeight="1" x14ac:dyDescent="0.3">
      <c r="B578" s="21"/>
    </row>
    <row r="579" spans="2:2" ht="12.75" customHeight="1" x14ac:dyDescent="0.3">
      <c r="B579" s="21"/>
    </row>
    <row r="580" spans="2:2" ht="12.75" customHeight="1" x14ac:dyDescent="0.3">
      <c r="B580" s="21"/>
    </row>
    <row r="581" spans="2:2" ht="12.75" customHeight="1" x14ac:dyDescent="0.3">
      <c r="B581" s="21"/>
    </row>
    <row r="582" spans="2:2" ht="12.75" customHeight="1" x14ac:dyDescent="0.3">
      <c r="B582" s="21"/>
    </row>
    <row r="583" spans="2:2" ht="12.75" customHeight="1" x14ac:dyDescent="0.3">
      <c r="B583" s="21"/>
    </row>
    <row r="584" spans="2:2" ht="12.75" customHeight="1" x14ac:dyDescent="0.3">
      <c r="B584" s="21"/>
    </row>
    <row r="585" spans="2:2" ht="12.75" customHeight="1" x14ac:dyDescent="0.3">
      <c r="B585" s="21"/>
    </row>
    <row r="586" spans="2:2" ht="12.75" customHeight="1" x14ac:dyDescent="0.3">
      <c r="B586" s="21"/>
    </row>
    <row r="587" spans="2:2" ht="12.75" customHeight="1" x14ac:dyDescent="0.3">
      <c r="B587" s="21"/>
    </row>
    <row r="588" spans="2:2" ht="12.75" customHeight="1" x14ac:dyDescent="0.3">
      <c r="B588" s="21"/>
    </row>
    <row r="589" spans="2:2" ht="12.75" customHeight="1" x14ac:dyDescent="0.3">
      <c r="B589" s="21"/>
    </row>
    <row r="590" spans="2:2" ht="12.75" customHeight="1" x14ac:dyDescent="0.3">
      <c r="B590" s="21"/>
    </row>
    <row r="591" spans="2:2" ht="12.75" customHeight="1" x14ac:dyDescent="0.3">
      <c r="B591" s="21"/>
    </row>
    <row r="592" spans="2:2" ht="12.75" customHeight="1" x14ac:dyDescent="0.3">
      <c r="B592" s="21"/>
    </row>
    <row r="593" spans="2:2" ht="12.75" customHeight="1" x14ac:dyDescent="0.3">
      <c r="B593" s="21"/>
    </row>
    <row r="594" spans="2:2" ht="12.75" customHeight="1" x14ac:dyDescent="0.3">
      <c r="B594" s="21"/>
    </row>
    <row r="595" spans="2:2" ht="12.75" customHeight="1" x14ac:dyDescent="0.3">
      <c r="B595" s="21"/>
    </row>
    <row r="596" spans="2:2" ht="12.75" customHeight="1" x14ac:dyDescent="0.3">
      <c r="B596" s="21"/>
    </row>
    <row r="597" spans="2:2" ht="12.75" customHeight="1" x14ac:dyDescent="0.3">
      <c r="B597" s="21"/>
    </row>
    <row r="598" spans="2:2" ht="12.75" customHeight="1" x14ac:dyDescent="0.3">
      <c r="B598" s="21"/>
    </row>
    <row r="599" spans="2:2" ht="12.75" customHeight="1" x14ac:dyDescent="0.3">
      <c r="B599" s="21"/>
    </row>
    <row r="600" spans="2:2" ht="12.75" customHeight="1" x14ac:dyDescent="0.3">
      <c r="B600" s="21"/>
    </row>
    <row r="601" spans="2:2" ht="12.75" customHeight="1" x14ac:dyDescent="0.3">
      <c r="B601" s="21"/>
    </row>
    <row r="602" spans="2:2" ht="12.75" customHeight="1" x14ac:dyDescent="0.3">
      <c r="B602" s="21"/>
    </row>
    <row r="603" spans="2:2" ht="12.75" customHeight="1" x14ac:dyDescent="0.3">
      <c r="B603" s="21"/>
    </row>
    <row r="604" spans="2:2" ht="12.75" customHeight="1" x14ac:dyDescent="0.3">
      <c r="B604" s="21"/>
    </row>
    <row r="605" spans="2:2" ht="12.75" customHeight="1" x14ac:dyDescent="0.3">
      <c r="B605" s="21"/>
    </row>
    <row r="606" spans="2:2" ht="12.75" customHeight="1" x14ac:dyDescent="0.3">
      <c r="B606" s="21"/>
    </row>
    <row r="607" spans="2:2" ht="12.75" customHeight="1" x14ac:dyDescent="0.3">
      <c r="B607" s="21"/>
    </row>
    <row r="608" spans="2:2" ht="12.75" customHeight="1" x14ac:dyDescent="0.3">
      <c r="B608" s="21"/>
    </row>
    <row r="609" spans="2:2" ht="12.75" customHeight="1" x14ac:dyDescent="0.3">
      <c r="B609" s="21"/>
    </row>
    <row r="610" spans="2:2" ht="12.75" customHeight="1" x14ac:dyDescent="0.3">
      <c r="B610" s="21"/>
    </row>
    <row r="611" spans="2:2" ht="12.75" customHeight="1" x14ac:dyDescent="0.3">
      <c r="B611" s="21"/>
    </row>
    <row r="612" spans="2:2" ht="12.75" customHeight="1" x14ac:dyDescent="0.3">
      <c r="B612" s="21"/>
    </row>
    <row r="613" spans="2:2" ht="12.75" customHeight="1" x14ac:dyDescent="0.3">
      <c r="B613" s="21"/>
    </row>
    <row r="614" spans="2:2" ht="12.75" customHeight="1" x14ac:dyDescent="0.3">
      <c r="B614" s="21"/>
    </row>
    <row r="615" spans="2:2" ht="12.75" customHeight="1" x14ac:dyDescent="0.3">
      <c r="B615" s="21"/>
    </row>
    <row r="616" spans="2:2" ht="12.75" customHeight="1" x14ac:dyDescent="0.3">
      <c r="B616" s="21"/>
    </row>
    <row r="617" spans="2:2" ht="12.75" customHeight="1" x14ac:dyDescent="0.3">
      <c r="B617" s="21"/>
    </row>
    <row r="618" spans="2:2" ht="12.75" customHeight="1" x14ac:dyDescent="0.3">
      <c r="B618" s="21"/>
    </row>
    <row r="619" spans="2:2" ht="12.75" customHeight="1" x14ac:dyDescent="0.3">
      <c r="B619" s="21"/>
    </row>
    <row r="620" spans="2:2" ht="12.75" customHeight="1" x14ac:dyDescent="0.3">
      <c r="B620" s="21"/>
    </row>
    <row r="621" spans="2:2" ht="12.75" customHeight="1" x14ac:dyDescent="0.3">
      <c r="B621" s="21"/>
    </row>
    <row r="622" spans="2:2" ht="12.75" customHeight="1" x14ac:dyDescent="0.3">
      <c r="B622" s="21"/>
    </row>
    <row r="623" spans="2:2" ht="12.75" customHeight="1" x14ac:dyDescent="0.3">
      <c r="B623" s="21"/>
    </row>
    <row r="624" spans="2:2" ht="12.75" customHeight="1" x14ac:dyDescent="0.3">
      <c r="B624" s="21"/>
    </row>
    <row r="625" spans="2:2" ht="12.75" customHeight="1" x14ac:dyDescent="0.3">
      <c r="B625" s="21"/>
    </row>
    <row r="626" spans="2:2" ht="12.75" customHeight="1" x14ac:dyDescent="0.3">
      <c r="B626" s="21"/>
    </row>
    <row r="627" spans="2:2" ht="12.75" customHeight="1" x14ac:dyDescent="0.3">
      <c r="B627" s="21"/>
    </row>
    <row r="628" spans="2:2" ht="12.75" customHeight="1" x14ac:dyDescent="0.3">
      <c r="B628" s="21"/>
    </row>
    <row r="629" spans="2:2" ht="12.75" customHeight="1" x14ac:dyDescent="0.3">
      <c r="B629" s="21"/>
    </row>
    <row r="630" spans="2:2" ht="12.75" customHeight="1" x14ac:dyDescent="0.3">
      <c r="B630" s="21"/>
    </row>
    <row r="631" spans="2:2" ht="12.75" customHeight="1" x14ac:dyDescent="0.3">
      <c r="B631" s="21"/>
    </row>
    <row r="632" spans="2:2" ht="12.75" customHeight="1" x14ac:dyDescent="0.3">
      <c r="B632" s="21"/>
    </row>
    <row r="633" spans="2:2" ht="12.75" customHeight="1" x14ac:dyDescent="0.3">
      <c r="B633" s="21"/>
    </row>
    <row r="634" spans="2:2" ht="12.75" customHeight="1" x14ac:dyDescent="0.3">
      <c r="B634" s="21"/>
    </row>
    <row r="635" spans="2:2" ht="12.75" customHeight="1" x14ac:dyDescent="0.3">
      <c r="B635" s="21"/>
    </row>
    <row r="636" spans="2:2" ht="12.75" customHeight="1" x14ac:dyDescent="0.3">
      <c r="B636" s="21"/>
    </row>
    <row r="637" spans="2:2" ht="12.75" customHeight="1" x14ac:dyDescent="0.3">
      <c r="B637" s="21"/>
    </row>
    <row r="638" spans="2:2" ht="12.75" customHeight="1" x14ac:dyDescent="0.3">
      <c r="B638" s="21"/>
    </row>
    <row r="639" spans="2:2" ht="12.75" customHeight="1" x14ac:dyDescent="0.3">
      <c r="B639" s="21"/>
    </row>
    <row r="640" spans="2:2" ht="12.75" customHeight="1" x14ac:dyDescent="0.3">
      <c r="B640" s="21"/>
    </row>
    <row r="641" spans="2:2" ht="12.75" customHeight="1" x14ac:dyDescent="0.3">
      <c r="B641" s="21"/>
    </row>
    <row r="642" spans="2:2" ht="12.75" customHeight="1" x14ac:dyDescent="0.3">
      <c r="B642" s="21"/>
    </row>
    <row r="643" spans="2:2" ht="12.75" customHeight="1" x14ac:dyDescent="0.3">
      <c r="B643" s="21"/>
    </row>
    <row r="644" spans="2:2" ht="12.75" customHeight="1" x14ac:dyDescent="0.3">
      <c r="B644" s="21"/>
    </row>
    <row r="645" spans="2:2" ht="12.75" customHeight="1" x14ac:dyDescent="0.3">
      <c r="B645" s="21"/>
    </row>
    <row r="646" spans="2:2" ht="12.75" customHeight="1" x14ac:dyDescent="0.3">
      <c r="B646" s="21"/>
    </row>
    <row r="647" spans="2:2" ht="12.75" customHeight="1" x14ac:dyDescent="0.3">
      <c r="B647" s="21"/>
    </row>
    <row r="648" spans="2:2" ht="12.75" customHeight="1" x14ac:dyDescent="0.3">
      <c r="B648" s="21"/>
    </row>
    <row r="649" spans="2:2" ht="12.75" customHeight="1" x14ac:dyDescent="0.3">
      <c r="B649" s="21"/>
    </row>
    <row r="650" spans="2:2" ht="12.75" customHeight="1" x14ac:dyDescent="0.3">
      <c r="B650" s="21"/>
    </row>
    <row r="651" spans="2:2" ht="12.75" customHeight="1" x14ac:dyDescent="0.3">
      <c r="B651" s="21"/>
    </row>
    <row r="652" spans="2:2" ht="12.75" customHeight="1" x14ac:dyDescent="0.3">
      <c r="B652" s="21"/>
    </row>
    <row r="653" spans="2:2" ht="12.75" customHeight="1" x14ac:dyDescent="0.3">
      <c r="B653" s="21"/>
    </row>
    <row r="654" spans="2:2" ht="12.75" customHeight="1" x14ac:dyDescent="0.3">
      <c r="B654" s="21"/>
    </row>
    <row r="655" spans="2:2" ht="12.75" customHeight="1" x14ac:dyDescent="0.3">
      <c r="B655" s="21"/>
    </row>
    <row r="656" spans="2:2" ht="12.75" customHeight="1" x14ac:dyDescent="0.3">
      <c r="B656" s="21"/>
    </row>
    <row r="657" spans="2:2" ht="12.75" customHeight="1" x14ac:dyDescent="0.3">
      <c r="B657" s="21"/>
    </row>
    <row r="658" spans="2:2" ht="12.75" customHeight="1" x14ac:dyDescent="0.3">
      <c r="B658" s="21"/>
    </row>
    <row r="659" spans="2:2" ht="12.75" customHeight="1" x14ac:dyDescent="0.3">
      <c r="B659" s="21"/>
    </row>
    <row r="660" spans="2:2" ht="12.75" customHeight="1" x14ac:dyDescent="0.3">
      <c r="B660" s="21"/>
    </row>
    <row r="661" spans="2:2" ht="12.75" customHeight="1" x14ac:dyDescent="0.3">
      <c r="B661" s="21"/>
    </row>
    <row r="662" spans="2:2" ht="12.75" customHeight="1" x14ac:dyDescent="0.3">
      <c r="B662" s="21"/>
    </row>
    <row r="663" spans="2:2" ht="12.75" customHeight="1" x14ac:dyDescent="0.3">
      <c r="B663" s="21"/>
    </row>
    <row r="664" spans="2:2" ht="12.75" customHeight="1" x14ac:dyDescent="0.3">
      <c r="B664" s="21"/>
    </row>
    <row r="665" spans="2:2" ht="12.75" customHeight="1" x14ac:dyDescent="0.3">
      <c r="B665" s="21"/>
    </row>
    <row r="666" spans="2:2" ht="12.75" customHeight="1" x14ac:dyDescent="0.3">
      <c r="B666" s="21"/>
    </row>
    <row r="667" spans="2:2" ht="12.75" customHeight="1" x14ac:dyDescent="0.3">
      <c r="B667" s="21"/>
    </row>
    <row r="668" spans="2:2" ht="12.75" customHeight="1" x14ac:dyDescent="0.3">
      <c r="B668" s="21"/>
    </row>
    <row r="669" spans="2:2" ht="12.75" customHeight="1" x14ac:dyDescent="0.3">
      <c r="B669" s="21"/>
    </row>
    <row r="670" spans="2:2" ht="12.75" customHeight="1" x14ac:dyDescent="0.3">
      <c r="B670" s="21"/>
    </row>
    <row r="671" spans="2:2" ht="12.75" customHeight="1" x14ac:dyDescent="0.3">
      <c r="B671" s="21"/>
    </row>
    <row r="672" spans="2:2" ht="12.75" customHeight="1" x14ac:dyDescent="0.3">
      <c r="B672" s="21"/>
    </row>
    <row r="673" spans="2:2" ht="12.75" customHeight="1" x14ac:dyDescent="0.3">
      <c r="B673" s="21"/>
    </row>
    <row r="674" spans="2:2" ht="12.75" customHeight="1" x14ac:dyDescent="0.3">
      <c r="B674" s="21"/>
    </row>
    <row r="675" spans="2:2" ht="12.75" customHeight="1" x14ac:dyDescent="0.3">
      <c r="B675" s="21"/>
    </row>
    <row r="676" spans="2:2" ht="12.75" customHeight="1" x14ac:dyDescent="0.3">
      <c r="B676" s="21"/>
    </row>
    <row r="677" spans="2:2" ht="12.75" customHeight="1" x14ac:dyDescent="0.3">
      <c r="B677" s="21"/>
    </row>
    <row r="678" spans="2:2" ht="12.75" customHeight="1" x14ac:dyDescent="0.3">
      <c r="B678" s="21"/>
    </row>
    <row r="679" spans="2:2" ht="12.75" customHeight="1" x14ac:dyDescent="0.3">
      <c r="B679" s="21"/>
    </row>
    <row r="680" spans="2:2" ht="12.75" customHeight="1" x14ac:dyDescent="0.3">
      <c r="B680" s="21"/>
    </row>
    <row r="681" spans="2:2" ht="12.75" customHeight="1" x14ac:dyDescent="0.3">
      <c r="B681" s="21"/>
    </row>
    <row r="682" spans="2:2" ht="12.75" customHeight="1" x14ac:dyDescent="0.3">
      <c r="B682" s="21"/>
    </row>
    <row r="683" spans="2:2" ht="12.75" customHeight="1" x14ac:dyDescent="0.3">
      <c r="B683" s="21"/>
    </row>
    <row r="684" spans="2:2" ht="12.75" customHeight="1" x14ac:dyDescent="0.3">
      <c r="B684" s="21"/>
    </row>
    <row r="685" spans="2:2" ht="12.75" customHeight="1" x14ac:dyDescent="0.3">
      <c r="B685" s="21"/>
    </row>
    <row r="686" spans="2:2" ht="12.75" customHeight="1" x14ac:dyDescent="0.3">
      <c r="B686" s="21"/>
    </row>
    <row r="687" spans="2:2" ht="12.75" customHeight="1" x14ac:dyDescent="0.3">
      <c r="B687" s="21"/>
    </row>
    <row r="688" spans="2:2" ht="12.75" customHeight="1" x14ac:dyDescent="0.3">
      <c r="B688" s="21"/>
    </row>
    <row r="689" spans="2:2" ht="12.75" customHeight="1" x14ac:dyDescent="0.3">
      <c r="B689" s="21"/>
    </row>
    <row r="690" spans="2:2" ht="12.75" customHeight="1" x14ac:dyDescent="0.3">
      <c r="B690" s="21"/>
    </row>
    <row r="691" spans="2:2" ht="12.75" customHeight="1" x14ac:dyDescent="0.3">
      <c r="B691" s="21"/>
    </row>
    <row r="692" spans="2:2" ht="12.75" customHeight="1" x14ac:dyDescent="0.3">
      <c r="B692" s="21"/>
    </row>
    <row r="693" spans="2:2" ht="12.75" customHeight="1" x14ac:dyDescent="0.3">
      <c r="B693" s="21"/>
    </row>
    <row r="694" spans="2:2" ht="12.75" customHeight="1" x14ac:dyDescent="0.3">
      <c r="B694" s="21"/>
    </row>
    <row r="695" spans="2:2" ht="12.75" customHeight="1" x14ac:dyDescent="0.3">
      <c r="B695" s="21"/>
    </row>
    <row r="696" spans="2:2" ht="12.75" customHeight="1" x14ac:dyDescent="0.3">
      <c r="B696" s="21"/>
    </row>
    <row r="697" spans="2:2" ht="12.75" customHeight="1" x14ac:dyDescent="0.3">
      <c r="B697" s="21"/>
    </row>
    <row r="698" spans="2:2" ht="12.75" customHeight="1" x14ac:dyDescent="0.3">
      <c r="B698" s="21"/>
    </row>
    <row r="699" spans="2:2" ht="12.75" customHeight="1" x14ac:dyDescent="0.3">
      <c r="B699" s="21"/>
    </row>
    <row r="700" spans="2:2" ht="12.75" customHeight="1" x14ac:dyDescent="0.3">
      <c r="B700" s="21"/>
    </row>
    <row r="701" spans="2:2" ht="12.75" customHeight="1" x14ac:dyDescent="0.3">
      <c r="B701" s="21"/>
    </row>
    <row r="702" spans="2:2" ht="12.75" customHeight="1" x14ac:dyDescent="0.3">
      <c r="B702" s="21"/>
    </row>
    <row r="703" spans="2:2" ht="12.75" customHeight="1" x14ac:dyDescent="0.3">
      <c r="B703" s="21"/>
    </row>
    <row r="704" spans="2:2" ht="12.75" customHeight="1" x14ac:dyDescent="0.3">
      <c r="B704" s="21"/>
    </row>
    <row r="705" spans="2:2" ht="12.75" customHeight="1" x14ac:dyDescent="0.3">
      <c r="B705" s="21"/>
    </row>
    <row r="706" spans="2:2" ht="12.75" customHeight="1" x14ac:dyDescent="0.3">
      <c r="B706" s="21"/>
    </row>
    <row r="707" spans="2:2" ht="12.75" customHeight="1" x14ac:dyDescent="0.3">
      <c r="B707" s="21"/>
    </row>
    <row r="708" spans="2:2" ht="12.75" customHeight="1" x14ac:dyDescent="0.3">
      <c r="B708" s="21"/>
    </row>
    <row r="709" spans="2:2" ht="12.75" customHeight="1" x14ac:dyDescent="0.3">
      <c r="B709" s="21"/>
    </row>
    <row r="710" spans="2:2" ht="12.75" customHeight="1" x14ac:dyDescent="0.3">
      <c r="B710" s="21"/>
    </row>
    <row r="711" spans="2:2" ht="12.75" customHeight="1" x14ac:dyDescent="0.3">
      <c r="B711" s="21"/>
    </row>
    <row r="712" spans="2:2" ht="12.75" customHeight="1" x14ac:dyDescent="0.3">
      <c r="B712" s="21"/>
    </row>
    <row r="713" spans="2:2" ht="12.75" customHeight="1" x14ac:dyDescent="0.3">
      <c r="B713" s="21"/>
    </row>
    <row r="714" spans="2:2" ht="12.75" customHeight="1" x14ac:dyDescent="0.3">
      <c r="B714" s="21"/>
    </row>
    <row r="715" spans="2:2" ht="12.75" customHeight="1" x14ac:dyDescent="0.3">
      <c r="B715" s="21"/>
    </row>
    <row r="716" spans="2:2" ht="12.75" customHeight="1" x14ac:dyDescent="0.3">
      <c r="B716" s="21"/>
    </row>
    <row r="717" spans="2:2" ht="12.75" customHeight="1" x14ac:dyDescent="0.3">
      <c r="B717" s="21"/>
    </row>
    <row r="718" spans="2:2" ht="12.75" customHeight="1" x14ac:dyDescent="0.3">
      <c r="B718" s="21"/>
    </row>
    <row r="719" spans="2:2" ht="12.75" customHeight="1" x14ac:dyDescent="0.3">
      <c r="B719" s="21"/>
    </row>
    <row r="720" spans="2:2" ht="12.75" customHeight="1" x14ac:dyDescent="0.3">
      <c r="B720" s="21"/>
    </row>
    <row r="721" spans="2:2" ht="12.75" customHeight="1" x14ac:dyDescent="0.3">
      <c r="B721" s="21"/>
    </row>
    <row r="722" spans="2:2" ht="12.75" customHeight="1" x14ac:dyDescent="0.3">
      <c r="B722" s="21"/>
    </row>
    <row r="723" spans="2:2" ht="12.75" customHeight="1" x14ac:dyDescent="0.3">
      <c r="B723" s="21"/>
    </row>
    <row r="724" spans="2:2" ht="12.75" customHeight="1" x14ac:dyDescent="0.3">
      <c r="B724" s="21"/>
    </row>
    <row r="725" spans="2:2" ht="12.75" customHeight="1" x14ac:dyDescent="0.3">
      <c r="B725" s="21"/>
    </row>
    <row r="726" spans="2:2" ht="12.75" customHeight="1" x14ac:dyDescent="0.3">
      <c r="B726" s="21"/>
    </row>
    <row r="727" spans="2:2" ht="12.75" customHeight="1" x14ac:dyDescent="0.3">
      <c r="B727" s="21"/>
    </row>
    <row r="728" spans="2:2" ht="12.75" customHeight="1" x14ac:dyDescent="0.3">
      <c r="B728" s="21"/>
    </row>
    <row r="729" spans="2:2" ht="12.75" customHeight="1" x14ac:dyDescent="0.3">
      <c r="B729" s="21"/>
    </row>
    <row r="730" spans="2:2" ht="12.75" customHeight="1" x14ac:dyDescent="0.3">
      <c r="B730" s="21"/>
    </row>
    <row r="731" spans="2:2" ht="12.75" customHeight="1" x14ac:dyDescent="0.3">
      <c r="B731" s="21"/>
    </row>
    <row r="732" spans="2:2" ht="12.75" customHeight="1" x14ac:dyDescent="0.3">
      <c r="B732" s="21"/>
    </row>
    <row r="733" spans="2:2" ht="12.75" customHeight="1" x14ac:dyDescent="0.3">
      <c r="B733" s="21"/>
    </row>
    <row r="734" spans="2:2" ht="12.75" customHeight="1" x14ac:dyDescent="0.3">
      <c r="B734" s="21"/>
    </row>
    <row r="735" spans="2:2" ht="12.75" customHeight="1" x14ac:dyDescent="0.3">
      <c r="B735" s="21"/>
    </row>
    <row r="736" spans="2:2" ht="12.75" customHeight="1" x14ac:dyDescent="0.3">
      <c r="B736" s="21"/>
    </row>
    <row r="737" spans="2:2" ht="12.75" customHeight="1" x14ac:dyDescent="0.3">
      <c r="B737" s="21"/>
    </row>
    <row r="738" spans="2:2" ht="12.75" customHeight="1" x14ac:dyDescent="0.3">
      <c r="B738" s="21"/>
    </row>
    <row r="739" spans="2:2" ht="12.75" customHeight="1" x14ac:dyDescent="0.3">
      <c r="B739" s="21"/>
    </row>
    <row r="740" spans="2:2" ht="12.75" customHeight="1" x14ac:dyDescent="0.3">
      <c r="B740" s="21"/>
    </row>
    <row r="741" spans="2:2" ht="12.75" customHeight="1" x14ac:dyDescent="0.3">
      <c r="B741" s="21"/>
    </row>
    <row r="742" spans="2:2" ht="12.75" customHeight="1" x14ac:dyDescent="0.3">
      <c r="B742" s="21"/>
    </row>
    <row r="743" spans="2:2" ht="12.75" customHeight="1" x14ac:dyDescent="0.3">
      <c r="B743" s="21"/>
    </row>
    <row r="744" spans="2:2" ht="12.75" customHeight="1" x14ac:dyDescent="0.3">
      <c r="B744" s="21"/>
    </row>
    <row r="745" spans="2:2" ht="12.75" customHeight="1" x14ac:dyDescent="0.3">
      <c r="B745" s="21"/>
    </row>
    <row r="746" spans="2:2" ht="12.75" customHeight="1" x14ac:dyDescent="0.3">
      <c r="B746" s="21"/>
    </row>
    <row r="747" spans="2:2" ht="12.75" customHeight="1" x14ac:dyDescent="0.3">
      <c r="B747" s="21"/>
    </row>
    <row r="748" spans="2:2" ht="12.75" customHeight="1" x14ac:dyDescent="0.3">
      <c r="B748" s="21"/>
    </row>
    <row r="749" spans="2:2" ht="12.75" customHeight="1" x14ac:dyDescent="0.3">
      <c r="B749" s="21"/>
    </row>
    <row r="750" spans="2:2" ht="12.75" customHeight="1" x14ac:dyDescent="0.3">
      <c r="B750" s="21"/>
    </row>
    <row r="751" spans="2:2" ht="12.75" customHeight="1" x14ac:dyDescent="0.3">
      <c r="B751" s="21"/>
    </row>
    <row r="752" spans="2:2" ht="12.75" customHeight="1" x14ac:dyDescent="0.3">
      <c r="B752" s="21"/>
    </row>
    <row r="753" spans="2:2" ht="12.75" customHeight="1" x14ac:dyDescent="0.3">
      <c r="B753" s="21"/>
    </row>
    <row r="754" spans="2:2" ht="12.75" customHeight="1" x14ac:dyDescent="0.3">
      <c r="B754" s="21"/>
    </row>
    <row r="755" spans="2:2" ht="12.75" customHeight="1" x14ac:dyDescent="0.3">
      <c r="B755" s="21"/>
    </row>
    <row r="756" spans="2:2" ht="12.75" customHeight="1" x14ac:dyDescent="0.3">
      <c r="B756" s="21"/>
    </row>
    <row r="757" spans="2:2" ht="12.75" customHeight="1" x14ac:dyDescent="0.3">
      <c r="B757" s="21"/>
    </row>
    <row r="758" spans="2:2" ht="12.75" customHeight="1" x14ac:dyDescent="0.3">
      <c r="B758" s="21"/>
    </row>
    <row r="759" spans="2:2" ht="12.75" customHeight="1" x14ac:dyDescent="0.3">
      <c r="B759" s="21"/>
    </row>
    <row r="760" spans="2:2" ht="12.75" customHeight="1" x14ac:dyDescent="0.3">
      <c r="B760" s="21"/>
    </row>
    <row r="761" spans="2:2" ht="12.75" customHeight="1" x14ac:dyDescent="0.3">
      <c r="B761" s="21"/>
    </row>
    <row r="762" spans="2:2" ht="12.75" customHeight="1" x14ac:dyDescent="0.3">
      <c r="B762" s="21"/>
    </row>
    <row r="763" spans="2:2" ht="12.75" customHeight="1" x14ac:dyDescent="0.3">
      <c r="B763" s="21"/>
    </row>
    <row r="764" spans="2:2" ht="12.75" customHeight="1" x14ac:dyDescent="0.3">
      <c r="B764" s="21"/>
    </row>
    <row r="765" spans="2:2" ht="12.75" customHeight="1" x14ac:dyDescent="0.3">
      <c r="B765" s="21"/>
    </row>
    <row r="766" spans="2:2" ht="12.75" customHeight="1" x14ac:dyDescent="0.3">
      <c r="B766" s="21"/>
    </row>
    <row r="767" spans="2:2" ht="12.75" customHeight="1" x14ac:dyDescent="0.3">
      <c r="B767" s="21"/>
    </row>
    <row r="768" spans="2:2" ht="12.75" customHeight="1" x14ac:dyDescent="0.3">
      <c r="B768" s="21"/>
    </row>
    <row r="769" spans="2:2" ht="12.75" customHeight="1" x14ac:dyDescent="0.3">
      <c r="B769" s="21"/>
    </row>
    <row r="770" spans="2:2" ht="12.75" customHeight="1" x14ac:dyDescent="0.3">
      <c r="B770" s="21"/>
    </row>
    <row r="771" spans="2:2" ht="12.75" customHeight="1" x14ac:dyDescent="0.3">
      <c r="B771" s="21"/>
    </row>
    <row r="772" spans="2:2" ht="12.75" customHeight="1" x14ac:dyDescent="0.3">
      <c r="B772" s="21"/>
    </row>
    <row r="773" spans="2:2" ht="12.75" customHeight="1" x14ac:dyDescent="0.3">
      <c r="B773" s="21"/>
    </row>
    <row r="774" spans="2:2" ht="12.75" customHeight="1" x14ac:dyDescent="0.3">
      <c r="B774" s="21"/>
    </row>
    <row r="775" spans="2:2" ht="12.75" customHeight="1" x14ac:dyDescent="0.3">
      <c r="B775" s="21"/>
    </row>
    <row r="776" spans="2:2" ht="12.75" customHeight="1" x14ac:dyDescent="0.3">
      <c r="B776" s="21"/>
    </row>
    <row r="777" spans="2:2" ht="12.75" customHeight="1" x14ac:dyDescent="0.3">
      <c r="B777" s="21"/>
    </row>
    <row r="778" spans="2:2" ht="12.75" customHeight="1" x14ac:dyDescent="0.3">
      <c r="B778" s="21"/>
    </row>
    <row r="779" spans="2:2" ht="12.75" customHeight="1" x14ac:dyDescent="0.3">
      <c r="B779" s="21"/>
    </row>
    <row r="780" spans="2:2" ht="12.75" customHeight="1" x14ac:dyDescent="0.3">
      <c r="B780" s="21"/>
    </row>
    <row r="781" spans="2:2" ht="12.75" customHeight="1" x14ac:dyDescent="0.3">
      <c r="B781" s="21"/>
    </row>
    <row r="782" spans="2:2" ht="12.75" customHeight="1" x14ac:dyDescent="0.3">
      <c r="B782" s="21"/>
    </row>
    <row r="783" spans="2:2" ht="12.75" customHeight="1" x14ac:dyDescent="0.3">
      <c r="B783" s="21"/>
    </row>
    <row r="784" spans="2:2" ht="12.75" customHeight="1" x14ac:dyDescent="0.3">
      <c r="B784" s="21"/>
    </row>
    <row r="785" spans="2:2" ht="12.75" customHeight="1" x14ac:dyDescent="0.3">
      <c r="B785" s="21"/>
    </row>
    <row r="786" spans="2:2" ht="12.75" customHeight="1" x14ac:dyDescent="0.3">
      <c r="B786" s="21"/>
    </row>
    <row r="787" spans="2:2" ht="12.75" customHeight="1" x14ac:dyDescent="0.3">
      <c r="B787" s="21"/>
    </row>
    <row r="788" spans="2:2" ht="12.75" customHeight="1" x14ac:dyDescent="0.3">
      <c r="B788" s="21"/>
    </row>
    <row r="789" spans="2:2" ht="12.75" customHeight="1" x14ac:dyDescent="0.3">
      <c r="B789" s="21"/>
    </row>
    <row r="790" spans="2:2" ht="12.75" customHeight="1" x14ac:dyDescent="0.3">
      <c r="B790" s="21"/>
    </row>
    <row r="791" spans="2:2" ht="12.75" customHeight="1" x14ac:dyDescent="0.3">
      <c r="B791" s="21"/>
    </row>
    <row r="792" spans="2:2" ht="12.75" customHeight="1" x14ac:dyDescent="0.3">
      <c r="B792" s="21"/>
    </row>
    <row r="793" spans="2:2" ht="12.75" customHeight="1" x14ac:dyDescent="0.3">
      <c r="B793" s="21"/>
    </row>
    <row r="794" spans="2:2" ht="12.75" customHeight="1" x14ac:dyDescent="0.3">
      <c r="B794" s="21"/>
    </row>
    <row r="795" spans="2:2" ht="12.75" customHeight="1" x14ac:dyDescent="0.3">
      <c r="B795" s="21"/>
    </row>
    <row r="796" spans="2:2" ht="12.75" customHeight="1" x14ac:dyDescent="0.3">
      <c r="B796" s="21"/>
    </row>
    <row r="797" spans="2:2" ht="12.75" customHeight="1" x14ac:dyDescent="0.3">
      <c r="B797" s="21"/>
    </row>
    <row r="798" spans="2:2" ht="12.75" customHeight="1" x14ac:dyDescent="0.3">
      <c r="B798" s="21"/>
    </row>
    <row r="799" spans="2:2" ht="12.75" customHeight="1" x14ac:dyDescent="0.3">
      <c r="B799" s="21"/>
    </row>
    <row r="800" spans="2:2" ht="12.75" customHeight="1" x14ac:dyDescent="0.3">
      <c r="B800" s="21"/>
    </row>
    <row r="801" spans="2:2" ht="12.75" customHeight="1" x14ac:dyDescent="0.3">
      <c r="B801" s="21"/>
    </row>
    <row r="802" spans="2:2" ht="12.75" customHeight="1" x14ac:dyDescent="0.3">
      <c r="B802" s="21"/>
    </row>
    <row r="803" spans="2:2" ht="12.75" customHeight="1" x14ac:dyDescent="0.3">
      <c r="B803" s="21"/>
    </row>
    <row r="804" spans="2:2" ht="12.75" customHeight="1" x14ac:dyDescent="0.3">
      <c r="B804" s="21"/>
    </row>
    <row r="805" spans="2:2" ht="12.75" customHeight="1" x14ac:dyDescent="0.3">
      <c r="B805" s="21"/>
    </row>
    <row r="806" spans="2:2" ht="12.75" customHeight="1" x14ac:dyDescent="0.3">
      <c r="B806" s="21"/>
    </row>
    <row r="807" spans="2:2" ht="12.75" customHeight="1" x14ac:dyDescent="0.3">
      <c r="B807" s="21"/>
    </row>
    <row r="808" spans="2:2" ht="12.75" customHeight="1" x14ac:dyDescent="0.3">
      <c r="B808" s="21"/>
    </row>
    <row r="809" spans="2:2" ht="12.75" customHeight="1" x14ac:dyDescent="0.3">
      <c r="B809" s="21"/>
    </row>
    <row r="810" spans="2:2" ht="12.75" customHeight="1" x14ac:dyDescent="0.3">
      <c r="B810" s="21"/>
    </row>
    <row r="811" spans="2:2" ht="12.75" customHeight="1" x14ac:dyDescent="0.3">
      <c r="B811" s="21"/>
    </row>
    <row r="812" spans="2:2" ht="12.75" customHeight="1" x14ac:dyDescent="0.3">
      <c r="B812" s="21"/>
    </row>
    <row r="813" spans="2:2" ht="12.75" customHeight="1" x14ac:dyDescent="0.3">
      <c r="B813" s="21"/>
    </row>
    <row r="814" spans="2:2" ht="12.75" customHeight="1" x14ac:dyDescent="0.3">
      <c r="B814" s="21"/>
    </row>
    <row r="815" spans="2:2" ht="12.75" customHeight="1" x14ac:dyDescent="0.3">
      <c r="B815" s="21"/>
    </row>
    <row r="816" spans="2:2" ht="12.75" customHeight="1" x14ac:dyDescent="0.3">
      <c r="B816" s="21"/>
    </row>
    <row r="817" spans="2:2" ht="12.75" customHeight="1" x14ac:dyDescent="0.3">
      <c r="B817" s="21"/>
    </row>
    <row r="818" spans="2:2" ht="12.75" customHeight="1" x14ac:dyDescent="0.3">
      <c r="B818" s="21"/>
    </row>
    <row r="819" spans="2:2" ht="12.75" customHeight="1" x14ac:dyDescent="0.3">
      <c r="B819" s="21"/>
    </row>
    <row r="820" spans="2:2" ht="12.75" customHeight="1" x14ac:dyDescent="0.3">
      <c r="B820" s="21"/>
    </row>
    <row r="821" spans="2:2" ht="12.75" customHeight="1" x14ac:dyDescent="0.3">
      <c r="B821" s="21"/>
    </row>
    <row r="822" spans="2:2" ht="12.75" customHeight="1" x14ac:dyDescent="0.3">
      <c r="B822" s="21"/>
    </row>
    <row r="823" spans="2:2" ht="12.75" customHeight="1" x14ac:dyDescent="0.3">
      <c r="B823" s="21"/>
    </row>
    <row r="824" spans="2:2" ht="12.75" customHeight="1" x14ac:dyDescent="0.3">
      <c r="B824" s="21"/>
    </row>
    <row r="825" spans="2:2" ht="12.75" customHeight="1" x14ac:dyDescent="0.3">
      <c r="B825" s="21"/>
    </row>
    <row r="826" spans="2:2" ht="12.75" customHeight="1" x14ac:dyDescent="0.3">
      <c r="B826" s="21"/>
    </row>
    <row r="827" spans="2:2" ht="12.75" customHeight="1" x14ac:dyDescent="0.3">
      <c r="B827" s="21"/>
    </row>
    <row r="828" spans="2:2" ht="12.75" customHeight="1" x14ac:dyDescent="0.3">
      <c r="B828" s="21"/>
    </row>
    <row r="829" spans="2:2" ht="12.75" customHeight="1" x14ac:dyDescent="0.3">
      <c r="B829" s="21"/>
    </row>
    <row r="830" spans="2:2" ht="12.75" customHeight="1" x14ac:dyDescent="0.3">
      <c r="B830" s="21"/>
    </row>
    <row r="831" spans="2:2" ht="12.75" customHeight="1" x14ac:dyDescent="0.3">
      <c r="B831" s="21"/>
    </row>
    <row r="832" spans="2:2" ht="12.75" customHeight="1" x14ac:dyDescent="0.3">
      <c r="B832" s="21"/>
    </row>
    <row r="833" spans="2:2" ht="12.75" customHeight="1" x14ac:dyDescent="0.3">
      <c r="B833" s="21"/>
    </row>
    <row r="834" spans="2:2" ht="12.75" customHeight="1" x14ac:dyDescent="0.3">
      <c r="B834" s="21"/>
    </row>
    <row r="835" spans="2:2" ht="12.75" customHeight="1" x14ac:dyDescent="0.3">
      <c r="B835" s="21"/>
    </row>
    <row r="836" spans="2:2" ht="12.75" customHeight="1" x14ac:dyDescent="0.3">
      <c r="B836" s="21"/>
    </row>
    <row r="837" spans="2:2" ht="12.75" customHeight="1" x14ac:dyDescent="0.3">
      <c r="B837" s="21"/>
    </row>
    <row r="838" spans="2:2" ht="12.75" customHeight="1" x14ac:dyDescent="0.3">
      <c r="B838" s="21"/>
    </row>
    <row r="839" spans="2:2" ht="12.75" customHeight="1" x14ac:dyDescent="0.3">
      <c r="B839" s="21"/>
    </row>
    <row r="840" spans="2:2" ht="12.75" customHeight="1" x14ac:dyDescent="0.3">
      <c r="B840" s="21"/>
    </row>
    <row r="841" spans="2:2" ht="12.75" customHeight="1" x14ac:dyDescent="0.3">
      <c r="B841" s="21"/>
    </row>
    <row r="842" spans="2:2" ht="12.75" customHeight="1" x14ac:dyDescent="0.3">
      <c r="B842" s="21"/>
    </row>
    <row r="843" spans="2:2" ht="12.75" customHeight="1" x14ac:dyDescent="0.3">
      <c r="B843" s="21"/>
    </row>
    <row r="844" spans="2:2" ht="12.75" customHeight="1" x14ac:dyDescent="0.3">
      <c r="B844" s="21"/>
    </row>
    <row r="845" spans="2:2" ht="12.75" customHeight="1" x14ac:dyDescent="0.3">
      <c r="B845" s="21"/>
    </row>
    <row r="846" spans="2:2" ht="12.75" customHeight="1" x14ac:dyDescent="0.3">
      <c r="B846" s="21"/>
    </row>
    <row r="847" spans="2:2" ht="12.75" customHeight="1" x14ac:dyDescent="0.3">
      <c r="B847" s="21"/>
    </row>
    <row r="848" spans="2:2" ht="12.75" customHeight="1" x14ac:dyDescent="0.3">
      <c r="B848" s="21"/>
    </row>
    <row r="849" spans="2:2" ht="12.75" customHeight="1" x14ac:dyDescent="0.3">
      <c r="B849" s="21"/>
    </row>
    <row r="850" spans="2:2" ht="12.75" customHeight="1" x14ac:dyDescent="0.3">
      <c r="B850" s="21"/>
    </row>
    <row r="851" spans="2:2" ht="12.75" customHeight="1" x14ac:dyDescent="0.3">
      <c r="B851" s="21"/>
    </row>
    <row r="852" spans="2:2" ht="12.75" customHeight="1" x14ac:dyDescent="0.3">
      <c r="B852" s="21"/>
    </row>
    <row r="853" spans="2:2" ht="12.75" customHeight="1" x14ac:dyDescent="0.3">
      <c r="B853" s="21"/>
    </row>
    <row r="854" spans="2:2" ht="12.75" customHeight="1" x14ac:dyDescent="0.3">
      <c r="B854" s="21"/>
    </row>
    <row r="855" spans="2:2" ht="12.75" customHeight="1" x14ac:dyDescent="0.3">
      <c r="B855" s="21"/>
    </row>
    <row r="856" spans="2:2" ht="12.75" customHeight="1" x14ac:dyDescent="0.3">
      <c r="B856" s="21"/>
    </row>
    <row r="857" spans="2:2" ht="12.75" customHeight="1" x14ac:dyDescent="0.3">
      <c r="B857" s="21"/>
    </row>
    <row r="858" spans="2:2" ht="12.75" customHeight="1" x14ac:dyDescent="0.3">
      <c r="B858" s="21"/>
    </row>
    <row r="859" spans="2:2" ht="12.75" customHeight="1" x14ac:dyDescent="0.3">
      <c r="B859" s="21"/>
    </row>
    <row r="860" spans="2:2" ht="12.75" customHeight="1" x14ac:dyDescent="0.3">
      <c r="B860" s="21"/>
    </row>
    <row r="861" spans="2:2" ht="12.75" customHeight="1" x14ac:dyDescent="0.3">
      <c r="B861" s="21"/>
    </row>
    <row r="862" spans="2:2" ht="12.75" customHeight="1" x14ac:dyDescent="0.3">
      <c r="B862" s="21"/>
    </row>
    <row r="863" spans="2:2" ht="12.75" customHeight="1" x14ac:dyDescent="0.3">
      <c r="B863" s="21"/>
    </row>
    <row r="864" spans="2:2" ht="12.75" customHeight="1" x14ac:dyDescent="0.3">
      <c r="B864" s="21"/>
    </row>
    <row r="865" spans="2:2" ht="12.75" customHeight="1" x14ac:dyDescent="0.3">
      <c r="B865" s="21"/>
    </row>
    <row r="866" spans="2:2" ht="12.75" customHeight="1" x14ac:dyDescent="0.3">
      <c r="B866" s="21"/>
    </row>
    <row r="867" spans="2:2" ht="12.75" customHeight="1" x14ac:dyDescent="0.3">
      <c r="B867" s="21"/>
    </row>
    <row r="868" spans="2:2" ht="12.75" customHeight="1" x14ac:dyDescent="0.3">
      <c r="B868" s="21"/>
    </row>
    <row r="869" spans="2:2" ht="12.75" customHeight="1" x14ac:dyDescent="0.3">
      <c r="B869" s="21"/>
    </row>
    <row r="870" spans="2:2" ht="12.75" customHeight="1" x14ac:dyDescent="0.3">
      <c r="B870" s="21"/>
    </row>
    <row r="871" spans="2:2" ht="12.75" customHeight="1" x14ac:dyDescent="0.3">
      <c r="B871" s="21"/>
    </row>
    <row r="872" spans="2:2" ht="12.75" customHeight="1" x14ac:dyDescent="0.3">
      <c r="B872" s="21"/>
    </row>
    <row r="873" spans="2:2" ht="12.75" customHeight="1" x14ac:dyDescent="0.3">
      <c r="B873" s="21"/>
    </row>
    <row r="874" spans="2:2" ht="12.75" customHeight="1" x14ac:dyDescent="0.3">
      <c r="B874" s="21"/>
    </row>
    <row r="875" spans="2:2" ht="12.75" customHeight="1" x14ac:dyDescent="0.3">
      <c r="B875" s="21"/>
    </row>
    <row r="876" spans="2:2" ht="12.75" customHeight="1" x14ac:dyDescent="0.3">
      <c r="B876" s="21"/>
    </row>
    <row r="877" spans="2:2" ht="12.75" customHeight="1" x14ac:dyDescent="0.3">
      <c r="B877" s="21"/>
    </row>
    <row r="878" spans="2:2" ht="12.75" customHeight="1" x14ac:dyDescent="0.3">
      <c r="B878" s="21"/>
    </row>
    <row r="879" spans="2:2" ht="12.75" customHeight="1" x14ac:dyDescent="0.3">
      <c r="B879" s="21"/>
    </row>
    <row r="880" spans="2:2" ht="12.75" customHeight="1" x14ac:dyDescent="0.3">
      <c r="B880" s="21"/>
    </row>
    <row r="881" spans="2:2" ht="12.75" customHeight="1" x14ac:dyDescent="0.3">
      <c r="B881" s="21"/>
    </row>
    <row r="882" spans="2:2" ht="12.75" customHeight="1" x14ac:dyDescent="0.3">
      <c r="B882" s="21"/>
    </row>
    <row r="883" spans="2:2" ht="12.75" customHeight="1" x14ac:dyDescent="0.3">
      <c r="B883" s="21"/>
    </row>
    <row r="884" spans="2:2" ht="12.75" customHeight="1" x14ac:dyDescent="0.3">
      <c r="B884" s="21"/>
    </row>
    <row r="885" spans="2:2" ht="12.75" customHeight="1" x14ac:dyDescent="0.3">
      <c r="B885" s="21"/>
    </row>
    <row r="886" spans="2:2" ht="12.75" customHeight="1" x14ac:dyDescent="0.3">
      <c r="B886" s="21"/>
    </row>
    <row r="887" spans="2:2" ht="12.75" customHeight="1" x14ac:dyDescent="0.3">
      <c r="B887" s="21"/>
    </row>
    <row r="888" spans="2:2" ht="12.75" customHeight="1" x14ac:dyDescent="0.3">
      <c r="B888" s="21"/>
    </row>
    <row r="889" spans="2:2" ht="12.75" customHeight="1" x14ac:dyDescent="0.3">
      <c r="B889" s="21"/>
    </row>
    <row r="890" spans="2:2" ht="12.75" customHeight="1" x14ac:dyDescent="0.3">
      <c r="B890" s="21"/>
    </row>
    <row r="891" spans="2:2" ht="12.75" customHeight="1" x14ac:dyDescent="0.3">
      <c r="B891" s="21"/>
    </row>
    <row r="892" spans="2:2" ht="12.75" customHeight="1" x14ac:dyDescent="0.3">
      <c r="B892" s="21"/>
    </row>
    <row r="893" spans="2:2" ht="12.75" customHeight="1" x14ac:dyDescent="0.3">
      <c r="B893" s="21"/>
    </row>
    <row r="894" spans="2:2" ht="12.75" customHeight="1" x14ac:dyDescent="0.3">
      <c r="B894" s="21"/>
    </row>
    <row r="895" spans="2:2" ht="12.75" customHeight="1" x14ac:dyDescent="0.3">
      <c r="B895" s="21"/>
    </row>
    <row r="896" spans="2:2" ht="12.75" customHeight="1" x14ac:dyDescent="0.3">
      <c r="B896" s="21"/>
    </row>
    <row r="897" spans="2:2" ht="12.75" customHeight="1" x14ac:dyDescent="0.3">
      <c r="B897" s="21"/>
    </row>
    <row r="898" spans="2:2" ht="12.75" customHeight="1" x14ac:dyDescent="0.3">
      <c r="B898" s="21"/>
    </row>
    <row r="899" spans="2:2" ht="12.75" customHeight="1" x14ac:dyDescent="0.3">
      <c r="B899" s="21"/>
    </row>
    <row r="900" spans="2:2" ht="12.75" customHeight="1" x14ac:dyDescent="0.3">
      <c r="B900" s="21"/>
    </row>
    <row r="901" spans="2:2" ht="12.75" customHeight="1" x14ac:dyDescent="0.3">
      <c r="B901" s="21"/>
    </row>
    <row r="902" spans="2:2" ht="12.75" customHeight="1" x14ac:dyDescent="0.3">
      <c r="B902" s="21"/>
    </row>
    <row r="903" spans="2:2" ht="12.75" customHeight="1" x14ac:dyDescent="0.3">
      <c r="B903" s="21"/>
    </row>
    <row r="904" spans="2:2" ht="12.75" customHeight="1" x14ac:dyDescent="0.3">
      <c r="B904" s="21"/>
    </row>
    <row r="905" spans="2:2" ht="12.75" customHeight="1" x14ac:dyDescent="0.3">
      <c r="B905" s="21"/>
    </row>
    <row r="906" spans="2:2" ht="12.75" customHeight="1" x14ac:dyDescent="0.3">
      <c r="B906" s="21"/>
    </row>
    <row r="907" spans="2:2" ht="12.75" customHeight="1" x14ac:dyDescent="0.3">
      <c r="B907" s="21"/>
    </row>
    <row r="908" spans="2:2" ht="12.75" customHeight="1" x14ac:dyDescent="0.3">
      <c r="B908" s="21"/>
    </row>
    <row r="909" spans="2:2" ht="12.75" customHeight="1" x14ac:dyDescent="0.3">
      <c r="B909" s="21"/>
    </row>
    <row r="910" spans="2:2" ht="12.75" customHeight="1" x14ac:dyDescent="0.3">
      <c r="B910" s="21"/>
    </row>
    <row r="911" spans="2:2" ht="12.75" customHeight="1" x14ac:dyDescent="0.3">
      <c r="B911" s="21"/>
    </row>
    <row r="912" spans="2:2" ht="12.75" customHeight="1" x14ac:dyDescent="0.3">
      <c r="B912" s="21"/>
    </row>
    <row r="913" spans="2:2" ht="12.75" customHeight="1" x14ac:dyDescent="0.3">
      <c r="B913" s="21"/>
    </row>
    <row r="914" spans="2:2" ht="12.75" customHeight="1" x14ac:dyDescent="0.3">
      <c r="B914" s="21"/>
    </row>
    <row r="915" spans="2:2" ht="12.75" customHeight="1" x14ac:dyDescent="0.3">
      <c r="B915" s="21"/>
    </row>
    <row r="916" spans="2:2" ht="12.75" customHeight="1" x14ac:dyDescent="0.3">
      <c r="B916" s="21"/>
    </row>
    <row r="917" spans="2:2" ht="12.75" customHeight="1" x14ac:dyDescent="0.3">
      <c r="B917" s="21"/>
    </row>
    <row r="918" spans="2:2" ht="12.75" customHeight="1" x14ac:dyDescent="0.3">
      <c r="B918" s="21"/>
    </row>
    <row r="919" spans="2:2" ht="12.75" customHeight="1" x14ac:dyDescent="0.3">
      <c r="B919" s="21"/>
    </row>
    <row r="920" spans="2:2" ht="12.75" customHeight="1" x14ac:dyDescent="0.3">
      <c r="B920" s="21"/>
    </row>
    <row r="921" spans="2:2" ht="12.75" customHeight="1" x14ac:dyDescent="0.3">
      <c r="B921" s="21"/>
    </row>
    <row r="922" spans="2:2" ht="12.75" customHeight="1" x14ac:dyDescent="0.3">
      <c r="B922" s="21"/>
    </row>
    <row r="923" spans="2:2" ht="12.75" customHeight="1" x14ac:dyDescent="0.3">
      <c r="B923" s="21"/>
    </row>
    <row r="924" spans="2:2" ht="12.75" customHeight="1" x14ac:dyDescent="0.3">
      <c r="B924" s="21"/>
    </row>
    <row r="925" spans="2:2" ht="12.75" customHeight="1" x14ac:dyDescent="0.3">
      <c r="B925" s="21"/>
    </row>
    <row r="926" spans="2:2" ht="12.75" customHeight="1" x14ac:dyDescent="0.3">
      <c r="B926" s="21"/>
    </row>
    <row r="927" spans="2:2" ht="12.75" customHeight="1" x14ac:dyDescent="0.3">
      <c r="B927" s="21"/>
    </row>
    <row r="928" spans="2:2" ht="12.75" customHeight="1" x14ac:dyDescent="0.3">
      <c r="B928" s="21"/>
    </row>
    <row r="929" spans="2:2" ht="12.75" customHeight="1" x14ac:dyDescent="0.3">
      <c r="B929" s="21"/>
    </row>
    <row r="930" spans="2:2" ht="12.75" customHeight="1" x14ac:dyDescent="0.3">
      <c r="B930" s="21"/>
    </row>
    <row r="931" spans="2:2" ht="12.75" customHeight="1" x14ac:dyDescent="0.3">
      <c r="B931" s="21"/>
    </row>
    <row r="932" spans="2:2" ht="12.75" customHeight="1" x14ac:dyDescent="0.3">
      <c r="B932" s="21"/>
    </row>
    <row r="933" spans="2:2" ht="12.75" customHeight="1" x14ac:dyDescent="0.3">
      <c r="B933" s="21"/>
    </row>
    <row r="934" spans="2:2" ht="12.75" customHeight="1" x14ac:dyDescent="0.3">
      <c r="B934" s="21"/>
    </row>
    <row r="935" spans="2:2" ht="12.75" customHeight="1" x14ac:dyDescent="0.3">
      <c r="B935" s="21"/>
    </row>
    <row r="936" spans="2:2" ht="12.75" customHeight="1" x14ac:dyDescent="0.3">
      <c r="B936" s="21"/>
    </row>
    <row r="937" spans="2:2" ht="12.75" customHeight="1" x14ac:dyDescent="0.3">
      <c r="B937" s="21"/>
    </row>
    <row r="938" spans="2:2" ht="12.75" customHeight="1" x14ac:dyDescent="0.3">
      <c r="B938" s="21"/>
    </row>
    <row r="939" spans="2:2" ht="12.75" customHeight="1" x14ac:dyDescent="0.3">
      <c r="B939" s="21"/>
    </row>
    <row r="940" spans="2:2" ht="12.75" customHeight="1" x14ac:dyDescent="0.3">
      <c r="B940" s="21"/>
    </row>
    <row r="941" spans="2:2" ht="12.75" customHeight="1" x14ac:dyDescent="0.3">
      <c r="B941" s="21"/>
    </row>
    <row r="942" spans="2:2" ht="12.75" customHeight="1" x14ac:dyDescent="0.3">
      <c r="B942" s="21"/>
    </row>
    <row r="943" spans="2:2" ht="12.75" customHeight="1" x14ac:dyDescent="0.3">
      <c r="B943" s="21"/>
    </row>
    <row r="944" spans="2:2" ht="12.75" customHeight="1" x14ac:dyDescent="0.3">
      <c r="B944" s="21"/>
    </row>
    <row r="945" spans="2:2" ht="12.75" customHeight="1" x14ac:dyDescent="0.3">
      <c r="B945" s="21"/>
    </row>
    <row r="946" spans="2:2" ht="12.75" customHeight="1" x14ac:dyDescent="0.3">
      <c r="B946" s="21"/>
    </row>
    <row r="947" spans="2:2" ht="12.75" customHeight="1" x14ac:dyDescent="0.3">
      <c r="B947" s="21"/>
    </row>
    <row r="948" spans="2:2" ht="12.75" customHeight="1" x14ac:dyDescent="0.3">
      <c r="B948" s="21"/>
    </row>
    <row r="949" spans="2:2" ht="12.75" customHeight="1" x14ac:dyDescent="0.3">
      <c r="B949" s="21"/>
    </row>
    <row r="950" spans="2:2" ht="12.75" customHeight="1" x14ac:dyDescent="0.3">
      <c r="B950" s="21"/>
    </row>
    <row r="951" spans="2:2" ht="12.75" customHeight="1" x14ac:dyDescent="0.3">
      <c r="B951" s="21"/>
    </row>
    <row r="952" spans="2:2" ht="12.75" customHeight="1" x14ac:dyDescent="0.3">
      <c r="B952" s="21"/>
    </row>
    <row r="953" spans="2:2" ht="12.75" customHeight="1" x14ac:dyDescent="0.3">
      <c r="B953" s="21"/>
    </row>
    <row r="954" spans="2:2" ht="12.75" customHeight="1" x14ac:dyDescent="0.3">
      <c r="B954" s="21"/>
    </row>
    <row r="955" spans="2:2" ht="12.75" customHeight="1" x14ac:dyDescent="0.3">
      <c r="B955" s="21"/>
    </row>
    <row r="956" spans="2:2" ht="12.75" customHeight="1" x14ac:dyDescent="0.3">
      <c r="B956" s="21"/>
    </row>
    <row r="957" spans="2:2" ht="12.75" customHeight="1" x14ac:dyDescent="0.3">
      <c r="B957" s="21"/>
    </row>
    <row r="958" spans="2:2" ht="12.75" customHeight="1" x14ac:dyDescent="0.3">
      <c r="B958" s="21"/>
    </row>
    <row r="959" spans="2:2" ht="12.75" customHeight="1" x14ac:dyDescent="0.3">
      <c r="B959" s="21"/>
    </row>
    <row r="960" spans="2:2" ht="12.75" customHeight="1" x14ac:dyDescent="0.3">
      <c r="B960" s="21"/>
    </row>
    <row r="961" spans="2:2" ht="12.75" customHeight="1" x14ac:dyDescent="0.3">
      <c r="B961" s="21"/>
    </row>
    <row r="962" spans="2:2" ht="12.75" customHeight="1" x14ac:dyDescent="0.3">
      <c r="B962" s="21"/>
    </row>
    <row r="963" spans="2:2" ht="12.75" customHeight="1" x14ac:dyDescent="0.3">
      <c r="B963" s="21"/>
    </row>
    <row r="964" spans="2:2" ht="12.75" customHeight="1" x14ac:dyDescent="0.3">
      <c r="B964" s="21"/>
    </row>
    <row r="965" spans="2:2" ht="12.75" customHeight="1" x14ac:dyDescent="0.3">
      <c r="B965" s="21"/>
    </row>
    <row r="966" spans="2:2" ht="12.75" customHeight="1" x14ac:dyDescent="0.3">
      <c r="B966" s="21"/>
    </row>
    <row r="967" spans="2:2" ht="12.75" customHeight="1" x14ac:dyDescent="0.3">
      <c r="B967" s="21"/>
    </row>
    <row r="968" spans="2:2" ht="12.75" customHeight="1" x14ac:dyDescent="0.3">
      <c r="B968" s="21"/>
    </row>
    <row r="969" spans="2:2" ht="12.75" customHeight="1" x14ac:dyDescent="0.3">
      <c r="B969" s="21"/>
    </row>
    <row r="970" spans="2:2" ht="12.75" customHeight="1" x14ac:dyDescent="0.3">
      <c r="B970" s="21"/>
    </row>
    <row r="971" spans="2:2" ht="12.75" customHeight="1" x14ac:dyDescent="0.3">
      <c r="B971" s="21"/>
    </row>
    <row r="972" spans="2:2" ht="12.75" customHeight="1" x14ac:dyDescent="0.3">
      <c r="B972" s="21"/>
    </row>
    <row r="973" spans="2:2" ht="12.75" customHeight="1" x14ac:dyDescent="0.3">
      <c r="B973" s="21"/>
    </row>
    <row r="974" spans="2:2" ht="12.75" customHeight="1" x14ac:dyDescent="0.3">
      <c r="B974" s="21"/>
    </row>
    <row r="975" spans="2:2" ht="12.75" customHeight="1" x14ac:dyDescent="0.3">
      <c r="B975" s="21"/>
    </row>
    <row r="976" spans="2:2" ht="12.75" customHeight="1" x14ac:dyDescent="0.3">
      <c r="B976" s="21"/>
    </row>
    <row r="977" spans="2:2" ht="12.75" customHeight="1" x14ac:dyDescent="0.3">
      <c r="B977" s="21"/>
    </row>
    <row r="978" spans="2:2" ht="12.75" customHeight="1" x14ac:dyDescent="0.3">
      <c r="B978" s="21"/>
    </row>
    <row r="979" spans="2:2" ht="12.75" customHeight="1" x14ac:dyDescent="0.3">
      <c r="B979" s="21"/>
    </row>
    <row r="980" spans="2:2" ht="12.75" customHeight="1" x14ac:dyDescent="0.3">
      <c r="B980" s="21"/>
    </row>
    <row r="981" spans="2:2" ht="12.75" customHeight="1" x14ac:dyDescent="0.3">
      <c r="B981" s="21"/>
    </row>
    <row r="982" spans="2:2" ht="12.75" customHeight="1" x14ac:dyDescent="0.3">
      <c r="B982" s="21"/>
    </row>
    <row r="983" spans="2:2" ht="12.75" customHeight="1" x14ac:dyDescent="0.3">
      <c r="B983" s="21"/>
    </row>
    <row r="984" spans="2:2" ht="12.75" customHeight="1" x14ac:dyDescent="0.3">
      <c r="B984" s="21"/>
    </row>
    <row r="985" spans="2:2" ht="12.75" customHeight="1" x14ac:dyDescent="0.3">
      <c r="B985" s="21"/>
    </row>
    <row r="986" spans="2:2" ht="12.75" customHeight="1" x14ac:dyDescent="0.3">
      <c r="B986" s="21"/>
    </row>
    <row r="987" spans="2:2" ht="12.75" customHeight="1" x14ac:dyDescent="0.3">
      <c r="B987" s="21"/>
    </row>
    <row r="988" spans="2:2" ht="12.75" customHeight="1" x14ac:dyDescent="0.3">
      <c r="B988" s="21"/>
    </row>
    <row r="989" spans="2:2" ht="12.75" customHeight="1" x14ac:dyDescent="0.3">
      <c r="B989" s="21"/>
    </row>
    <row r="990" spans="2:2" ht="12.75" customHeight="1" x14ac:dyDescent="0.3">
      <c r="B990" s="21"/>
    </row>
    <row r="991" spans="2:2" ht="12.75" customHeight="1" x14ac:dyDescent="0.3">
      <c r="B991" s="21"/>
    </row>
    <row r="992" spans="2:2" ht="12.75" customHeight="1" x14ac:dyDescent="0.3">
      <c r="B992" s="21"/>
    </row>
    <row r="993" spans="2:2" ht="12.75" customHeight="1" x14ac:dyDescent="0.3">
      <c r="B993" s="21"/>
    </row>
    <row r="994" spans="2:2" ht="12.75" customHeight="1" x14ac:dyDescent="0.3">
      <c r="B994" s="21"/>
    </row>
    <row r="995" spans="2:2" ht="12.75" customHeight="1" x14ac:dyDescent="0.3">
      <c r="B995" s="21"/>
    </row>
    <row r="996" spans="2:2" ht="12.75" customHeight="1" x14ac:dyDescent="0.3">
      <c r="B996" s="21"/>
    </row>
    <row r="997" spans="2:2" ht="12.75" customHeight="1" x14ac:dyDescent="0.3">
      <c r="B997" s="21"/>
    </row>
    <row r="998" spans="2:2" ht="12.75" customHeight="1" x14ac:dyDescent="0.3">
      <c r="B998" s="21"/>
    </row>
  </sheetData>
  <dataValidations count="5">
    <dataValidation type="list" allowBlank="1" showErrorMessage="1" sqref="B25" xr:uid="{5BF7C848-28E7-4490-AE77-0C0B321DFF68}">
      <formula1>Stadion_1</formula1>
    </dataValidation>
    <dataValidation type="list" allowBlank="1" showErrorMessage="1" sqref="B29" xr:uid="{94FF7FE6-EBE6-4AE7-A6D1-9CDA5203FEBB}">
      <formula1>igrači</formula1>
    </dataValidation>
    <dataValidation type="list" allowBlank="1" showErrorMessage="1" sqref="B21" xr:uid="{BD69A79F-87E4-4445-830B-422E2B6E595E}">
      <formula1>Temelj_fin.izvještaji</formula1>
    </dataValidation>
    <dataValidation type="list" allowBlank="1" showErrorMessage="1" sqref="B15" xr:uid="{A906B6BF-60E3-4364-83B2-BA5138259E95}">
      <formula1>Pr.oblik</formula1>
    </dataValidation>
    <dataValidation type="list" allowBlank="1" showErrorMessage="1" sqref="B27" xr:uid="{C8F4C98F-E86A-4E9B-BB33-170A40A4B401}">
      <formula1>Stadion_2</formula1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AD1001"/>
  <sheetViews>
    <sheetView showGridLines="0" workbookViewId="0">
      <pane ySplit="10" topLeftCell="A56" activePane="bottomLeft" state="frozen"/>
      <selection activeCell="A2" sqref="A2:C2"/>
      <selection pane="bottomLeft" activeCell="F58" sqref="F58"/>
    </sheetView>
  </sheetViews>
  <sheetFormatPr defaultColWidth="12.54296875" defaultRowHeight="15" customHeight="1" x14ac:dyDescent="0.25"/>
  <cols>
    <col min="1" max="1" width="2.453125" style="25" customWidth="1"/>
    <col min="2" max="2" width="55.453125" style="25" customWidth="1"/>
    <col min="3" max="3" width="21.7265625" style="25" customWidth="1"/>
    <col min="4" max="4" width="0.54296875" style="25" customWidth="1"/>
    <col min="5" max="12" width="15.453125" style="25" customWidth="1"/>
    <col min="13" max="13" width="0.54296875" style="25" customWidth="1"/>
    <col min="14" max="15" width="15.453125" style="25" customWidth="1"/>
    <col min="16" max="16" width="2" style="25" customWidth="1"/>
    <col min="17" max="17" width="12.26953125" style="25" customWidth="1"/>
    <col min="18" max="30" width="8.453125" style="25" customWidth="1"/>
    <col min="31" max="16384" width="12.54296875" style="25"/>
  </cols>
  <sheetData>
    <row r="1" spans="1:30" ht="12.75" customHeight="1" x14ac:dyDescent="0.3">
      <c r="A1" s="27"/>
      <c r="B1" s="27"/>
      <c r="C1" s="110"/>
      <c r="D1" s="11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12.75" customHeight="1" x14ac:dyDescent="0.3">
      <c r="A2" s="27"/>
      <c r="B2" s="24" t="s">
        <v>30</v>
      </c>
      <c r="C2" s="110"/>
      <c r="D2" s="11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21.75" customHeight="1" x14ac:dyDescent="0.3">
      <c r="A3" s="27"/>
      <c r="B3" s="111" t="str">
        <f>REPT('Informacije o klubu'!B1,1)</f>
        <v/>
      </c>
      <c r="C3" s="110"/>
      <c r="D3" s="11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12.75" customHeight="1" x14ac:dyDescent="0.3">
      <c r="A4" s="27"/>
      <c r="B4" s="27"/>
      <c r="C4" s="110"/>
      <c r="D4" s="110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0" ht="21" customHeight="1" x14ac:dyDescent="0.45">
      <c r="A5" s="27"/>
      <c r="B5" s="29" t="s">
        <v>31</v>
      </c>
      <c r="C5" s="110"/>
      <c r="D5" s="11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 ht="12.75" customHeight="1" x14ac:dyDescent="0.3">
      <c r="A6" s="27"/>
      <c r="B6" s="27" t="s">
        <v>32</v>
      </c>
      <c r="C6" s="110"/>
      <c r="D6" s="110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12.75" customHeight="1" x14ac:dyDescent="0.3">
      <c r="A7" s="27"/>
      <c r="B7" s="112" t="s">
        <v>33</v>
      </c>
      <c r="C7" s="110"/>
      <c r="D7" s="11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12.75" customHeight="1" x14ac:dyDescent="0.3">
      <c r="A8" s="27"/>
      <c r="B8" s="113"/>
      <c r="C8" s="317"/>
      <c r="D8" s="317"/>
      <c r="E8" s="317"/>
      <c r="F8" s="297"/>
      <c r="G8" s="31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ht="45.75" customHeight="1" x14ac:dyDescent="0.3">
      <c r="A9" s="114"/>
      <c r="B9" s="376" t="s">
        <v>34</v>
      </c>
      <c r="C9" s="394" t="s">
        <v>287</v>
      </c>
      <c r="D9" s="115"/>
      <c r="E9" s="396" t="s">
        <v>36</v>
      </c>
      <c r="F9" s="397"/>
      <c r="G9" s="397"/>
      <c r="H9" s="397"/>
      <c r="I9" s="397"/>
      <c r="J9" s="397"/>
      <c r="K9" s="397"/>
      <c r="L9" s="398"/>
      <c r="M9" s="116"/>
      <c r="N9" s="399" t="s">
        <v>37</v>
      </c>
      <c r="O9" s="398"/>
      <c r="P9" s="32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ht="51.75" customHeight="1" x14ac:dyDescent="0.3">
      <c r="A10" s="169"/>
      <c r="B10" s="336"/>
      <c r="C10" s="395"/>
      <c r="D10" s="256"/>
      <c r="E10" s="316" t="s">
        <v>38</v>
      </c>
      <c r="F10" s="257" t="s">
        <v>288</v>
      </c>
      <c r="G10" s="316" t="s">
        <v>39</v>
      </c>
      <c r="H10" s="257" t="s">
        <v>289</v>
      </c>
      <c r="I10" s="257" t="s">
        <v>40</v>
      </c>
      <c r="J10" s="257" t="s">
        <v>320</v>
      </c>
      <c r="K10" s="257" t="s">
        <v>41</v>
      </c>
      <c r="L10" s="257" t="s">
        <v>329</v>
      </c>
      <c r="M10" s="32"/>
      <c r="N10" s="257" t="s">
        <v>42</v>
      </c>
      <c r="O10" s="257" t="s">
        <v>43</v>
      </c>
      <c r="P10" s="32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ht="12.75" customHeight="1" x14ac:dyDescent="0.3">
      <c r="A11" s="340" t="s">
        <v>44</v>
      </c>
      <c r="B11" s="336"/>
      <c r="C11" s="298"/>
      <c r="D11" s="341"/>
      <c r="E11" s="300"/>
      <c r="F11" s="158"/>
      <c r="G11" s="300"/>
      <c r="H11" s="158"/>
      <c r="I11" s="158"/>
      <c r="J11" s="158"/>
      <c r="K11" s="158"/>
      <c r="L11" s="158"/>
      <c r="M11" s="27"/>
      <c r="N11" s="158"/>
      <c r="O11" s="158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ht="12.75" customHeight="1" x14ac:dyDescent="0.3">
      <c r="A12" s="169"/>
      <c r="B12" s="118" t="s">
        <v>45</v>
      </c>
      <c r="C12" s="298">
        <f>'Plan bilanca'!C12</f>
        <v>0</v>
      </c>
      <c r="D12" s="336"/>
      <c r="E12" s="298">
        <f>'Plan bilanca'!E12</f>
        <v>0</v>
      </c>
      <c r="F12" s="159"/>
      <c r="G12" s="298">
        <f>'Plan bilanca'!F12</f>
        <v>0</v>
      </c>
      <c r="H12" s="159"/>
      <c r="I12" s="159">
        <f>'Plan bilanca'!G12</f>
        <v>0</v>
      </c>
      <c r="J12" s="159"/>
      <c r="K12" s="159">
        <f>'Plan bilanca'!H12</f>
        <v>0</v>
      </c>
      <c r="L12" s="159"/>
      <c r="M12" s="27"/>
      <c r="N12" s="159">
        <f>'Plan bilanca'!J12</f>
        <v>0</v>
      </c>
      <c r="O12" s="159">
        <f>'Plan bilanca'!K12</f>
        <v>0</v>
      </c>
      <c r="P12" s="27"/>
      <c r="Q12" s="171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2.75" customHeight="1" x14ac:dyDescent="0.3">
      <c r="A13" s="169"/>
      <c r="B13" s="118" t="s">
        <v>46</v>
      </c>
      <c r="C13" s="298">
        <f>'Plan bilanca'!C13</f>
        <v>0</v>
      </c>
      <c r="D13" s="336"/>
      <c r="E13" s="298">
        <f>'Plan bilanca'!E13</f>
        <v>0</v>
      </c>
      <c r="F13" s="159"/>
      <c r="G13" s="298">
        <f>'Plan bilanca'!F13</f>
        <v>0</v>
      </c>
      <c r="H13" s="159"/>
      <c r="I13" s="159">
        <f>'Plan bilanca'!G13</f>
        <v>0</v>
      </c>
      <c r="J13" s="159"/>
      <c r="K13" s="159">
        <f>'Plan bilanca'!H13</f>
        <v>0</v>
      </c>
      <c r="L13" s="159"/>
      <c r="M13" s="27"/>
      <c r="N13" s="159">
        <f>'Plan bilanca'!J13</f>
        <v>0</v>
      </c>
      <c r="O13" s="159">
        <f>'Plan bilanca'!K13</f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5" customHeight="1" x14ac:dyDescent="0.3">
      <c r="A14" s="169"/>
      <c r="B14" s="118" t="s">
        <v>47</v>
      </c>
      <c r="C14" s="298">
        <f>'Plan bilanca'!C14</f>
        <v>0</v>
      </c>
      <c r="D14" s="336"/>
      <c r="E14" s="298">
        <f>'Plan bilanca'!E14</f>
        <v>0</v>
      </c>
      <c r="F14" s="159"/>
      <c r="G14" s="298">
        <f>'Plan bilanca'!F14</f>
        <v>0</v>
      </c>
      <c r="H14" s="159"/>
      <c r="I14" s="159">
        <f>'Plan bilanca'!G14</f>
        <v>0</v>
      </c>
      <c r="J14" s="159"/>
      <c r="K14" s="159">
        <f>'Plan bilanca'!H14</f>
        <v>0</v>
      </c>
      <c r="L14" s="159"/>
      <c r="M14" s="27"/>
      <c r="N14" s="159">
        <f>'Plan bilanca'!J14</f>
        <v>0</v>
      </c>
      <c r="O14" s="159">
        <f>'Plan bilanca'!K14</f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2.75" customHeight="1" x14ac:dyDescent="0.3">
      <c r="A15" s="169"/>
      <c r="B15" s="118" t="s">
        <v>48</v>
      </c>
      <c r="C15" s="298">
        <f>'Plan bilanca'!C15</f>
        <v>0</v>
      </c>
      <c r="D15" s="336"/>
      <c r="E15" s="298">
        <f>'Plan bilanca'!E15</f>
        <v>0</v>
      </c>
      <c r="F15" s="159"/>
      <c r="G15" s="298">
        <f>'Plan bilanca'!F15</f>
        <v>0</v>
      </c>
      <c r="H15" s="159"/>
      <c r="I15" s="159">
        <f>'Plan bilanca'!G15</f>
        <v>0</v>
      </c>
      <c r="J15" s="159"/>
      <c r="K15" s="159">
        <f>'Plan bilanca'!H15</f>
        <v>0</v>
      </c>
      <c r="L15" s="159"/>
      <c r="M15" s="27"/>
      <c r="N15" s="159">
        <f>'Plan bilanca'!J15</f>
        <v>0</v>
      </c>
      <c r="O15" s="159">
        <f>'Plan bilanca'!K15</f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12.75" customHeight="1" x14ac:dyDescent="0.3">
      <c r="A16" s="169"/>
      <c r="B16" s="118" t="s">
        <v>49</v>
      </c>
      <c r="C16" s="298">
        <f>'Plan bilanca'!C16</f>
        <v>0</v>
      </c>
      <c r="D16" s="336"/>
      <c r="E16" s="298">
        <f>'Plan bilanca'!E16</f>
        <v>0</v>
      </c>
      <c r="F16" s="159"/>
      <c r="G16" s="298">
        <f>'Plan bilanca'!F16</f>
        <v>0</v>
      </c>
      <c r="H16" s="159"/>
      <c r="I16" s="159">
        <f>'Plan bilanca'!G16</f>
        <v>0</v>
      </c>
      <c r="J16" s="159"/>
      <c r="K16" s="159">
        <f>'Plan bilanca'!H16</f>
        <v>0</v>
      </c>
      <c r="L16" s="159"/>
      <c r="M16" s="27"/>
      <c r="N16" s="159">
        <f>'Plan bilanca'!J16</f>
        <v>0</v>
      </c>
      <c r="O16" s="159">
        <f>'Plan bilanca'!K16</f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12.75" customHeight="1" x14ac:dyDescent="0.3">
      <c r="A17" s="169"/>
      <c r="B17" s="118" t="s">
        <v>50</v>
      </c>
      <c r="C17" s="298">
        <f>'Plan bilanca'!C17</f>
        <v>0</v>
      </c>
      <c r="D17" s="336"/>
      <c r="E17" s="298">
        <f>'Plan bilanca'!E17</f>
        <v>0</v>
      </c>
      <c r="F17" s="159"/>
      <c r="G17" s="298">
        <f>'Plan bilanca'!F17</f>
        <v>0</v>
      </c>
      <c r="H17" s="159"/>
      <c r="I17" s="159">
        <f>'Plan bilanca'!G17</f>
        <v>0</v>
      </c>
      <c r="J17" s="159"/>
      <c r="K17" s="159">
        <f>'Plan bilanca'!H17</f>
        <v>0</v>
      </c>
      <c r="L17" s="159"/>
      <c r="M17" s="27"/>
      <c r="N17" s="159">
        <f>'Plan bilanca'!J17</f>
        <v>0</v>
      </c>
      <c r="O17" s="159">
        <f>'Plan bilanca'!K17</f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x14ac:dyDescent="0.3">
      <c r="A18" s="169"/>
      <c r="B18" s="118" t="s">
        <v>51</v>
      </c>
      <c r="C18" s="298">
        <f>'Plan bilanca'!C18</f>
        <v>0</v>
      </c>
      <c r="D18" s="336"/>
      <c r="E18" s="298">
        <f>'Plan bilanca'!E18</f>
        <v>0</v>
      </c>
      <c r="F18" s="160"/>
      <c r="G18" s="298">
        <f>'Plan bilanca'!F18</f>
        <v>0</v>
      </c>
      <c r="H18" s="160"/>
      <c r="I18" s="159">
        <f>'Plan bilanca'!G18</f>
        <v>0</v>
      </c>
      <c r="J18" s="160"/>
      <c r="K18" s="159">
        <f>'Plan bilanca'!H18</f>
        <v>0</v>
      </c>
      <c r="L18" s="160"/>
      <c r="M18" s="27"/>
      <c r="N18" s="159">
        <f>'Plan bilanca'!J18</f>
        <v>0</v>
      </c>
      <c r="O18" s="159">
        <f>'Plan bilanca'!K18</f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2.75" customHeight="1" x14ac:dyDescent="0.3">
      <c r="A19" s="340" t="s">
        <v>52</v>
      </c>
      <c r="B19" s="336"/>
      <c r="C19" s="299">
        <f>SUM(C12:C18)</f>
        <v>0</v>
      </c>
      <c r="D19" s="120"/>
      <c r="E19" s="299">
        <f t="shared" ref="E19:L19" si="0">SUM(E12:E18)</f>
        <v>0</v>
      </c>
      <c r="F19" s="119">
        <f>SUM(F12:F18)</f>
        <v>0</v>
      </c>
      <c r="G19" s="299">
        <f t="shared" si="0"/>
        <v>0</v>
      </c>
      <c r="H19" s="119">
        <f t="shared" si="0"/>
        <v>0</v>
      </c>
      <c r="I19" s="119">
        <f t="shared" si="0"/>
        <v>0</v>
      </c>
      <c r="J19" s="119">
        <f t="shared" si="0"/>
        <v>0</v>
      </c>
      <c r="K19" s="119">
        <f t="shared" si="0"/>
        <v>0</v>
      </c>
      <c r="L19" s="119">
        <f t="shared" si="0"/>
        <v>0</v>
      </c>
      <c r="M19" s="27"/>
      <c r="N19" s="119">
        <f t="shared" ref="N19:O19" si="1">SUM(N12:N18)</f>
        <v>0</v>
      </c>
      <c r="O19" s="119">
        <f t="shared" si="1"/>
        <v>0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2.75" customHeight="1" x14ac:dyDescent="0.3">
      <c r="A20" s="169"/>
      <c r="B20" s="121"/>
      <c r="C20" s="300"/>
      <c r="D20" s="117"/>
      <c r="E20" s="300"/>
      <c r="F20" s="158"/>
      <c r="G20" s="300"/>
      <c r="H20" s="158"/>
      <c r="I20" s="158"/>
      <c r="J20" s="158"/>
      <c r="K20" s="158"/>
      <c r="L20" s="158"/>
      <c r="M20" s="27"/>
      <c r="N20" s="158"/>
      <c r="O20" s="158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3">
      <c r="A21" s="340" t="s">
        <v>53</v>
      </c>
      <c r="B21" s="336"/>
      <c r="C21" s="298"/>
      <c r="D21" s="341"/>
      <c r="E21" s="298"/>
      <c r="F21" s="159"/>
      <c r="G21" s="298"/>
      <c r="H21" s="159"/>
      <c r="I21" s="159"/>
      <c r="J21" s="159"/>
      <c r="K21" s="159"/>
      <c r="L21" s="159"/>
      <c r="M21" s="27"/>
      <c r="N21" s="159"/>
      <c r="O21" s="15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12.75" customHeight="1" x14ac:dyDescent="0.3">
      <c r="A22" s="169"/>
      <c r="B22" s="122" t="s">
        <v>54</v>
      </c>
      <c r="C22" s="298">
        <f>'Plan bilanca'!C22</f>
        <v>0</v>
      </c>
      <c r="D22" s="336"/>
      <c r="E22" s="298">
        <f>'Plan bilanca'!E22</f>
        <v>0</v>
      </c>
      <c r="F22" s="159"/>
      <c r="G22" s="298">
        <f>'Plan bilanca'!F22</f>
        <v>0</v>
      </c>
      <c r="H22" s="159"/>
      <c r="I22" s="159">
        <f>'Plan bilanca'!G22</f>
        <v>0</v>
      </c>
      <c r="J22" s="159"/>
      <c r="K22" s="159">
        <f>'Plan bilanca'!H22</f>
        <v>0</v>
      </c>
      <c r="L22" s="159"/>
      <c r="M22" s="27"/>
      <c r="N22" s="159">
        <f>'Plan bilanca'!J22</f>
        <v>0</v>
      </c>
      <c r="O22" s="159">
        <f>'Plan bilanca'!K22</f>
        <v>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ht="12.75" customHeight="1" x14ac:dyDescent="0.3">
      <c r="A23" s="169"/>
      <c r="B23" s="123" t="s">
        <v>55</v>
      </c>
      <c r="C23" s="298">
        <f>'Plan bilanca'!C23</f>
        <v>0</v>
      </c>
      <c r="D23" s="336"/>
      <c r="E23" s="298">
        <f>'Plan bilanca'!E23</f>
        <v>0</v>
      </c>
      <c r="F23" s="159"/>
      <c r="G23" s="298">
        <f>'Plan bilanca'!F23</f>
        <v>0</v>
      </c>
      <c r="H23" s="159"/>
      <c r="I23" s="159">
        <f>'Plan bilanca'!G23</f>
        <v>0</v>
      </c>
      <c r="J23" s="159"/>
      <c r="K23" s="159">
        <f>'Plan bilanca'!H23</f>
        <v>0</v>
      </c>
      <c r="L23" s="159"/>
      <c r="M23" s="27"/>
      <c r="N23" s="159">
        <f>'Plan bilanca'!J23</f>
        <v>0</v>
      </c>
      <c r="O23" s="159">
        <f>'Plan bilanca'!K23</f>
        <v>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ht="12.75" customHeight="1" x14ac:dyDescent="0.3">
      <c r="A24" s="169"/>
      <c r="B24" s="123" t="s">
        <v>56</v>
      </c>
      <c r="C24" s="298">
        <f>'Plan bilanca'!C24</f>
        <v>0</v>
      </c>
      <c r="D24" s="336"/>
      <c r="E24" s="298">
        <f>'Plan bilanca'!E24</f>
        <v>0</v>
      </c>
      <c r="F24" s="159"/>
      <c r="G24" s="298">
        <f>'Plan bilanca'!F24</f>
        <v>0</v>
      </c>
      <c r="H24" s="159"/>
      <c r="I24" s="159">
        <f>'Plan bilanca'!G24</f>
        <v>0</v>
      </c>
      <c r="J24" s="159"/>
      <c r="K24" s="159">
        <f>'Plan bilanca'!H24</f>
        <v>0</v>
      </c>
      <c r="L24" s="159"/>
      <c r="M24" s="27"/>
      <c r="N24" s="159">
        <f>'Plan bilanca'!J24</f>
        <v>0</v>
      </c>
      <c r="O24" s="159">
        <f>'Plan bilanca'!K24</f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ht="12.75" customHeight="1" x14ac:dyDescent="0.3">
      <c r="A25" s="169"/>
      <c r="B25" s="123" t="s">
        <v>57</v>
      </c>
      <c r="C25" s="298">
        <f>'Plan bilanca'!C25</f>
        <v>0</v>
      </c>
      <c r="D25" s="336"/>
      <c r="E25" s="298">
        <f>'Plan bilanca'!E25</f>
        <v>0</v>
      </c>
      <c r="F25" s="159"/>
      <c r="G25" s="298">
        <f>'Plan bilanca'!F25</f>
        <v>0</v>
      </c>
      <c r="H25" s="159"/>
      <c r="I25" s="159">
        <f>'Plan bilanca'!G25</f>
        <v>0</v>
      </c>
      <c r="J25" s="159"/>
      <c r="K25" s="159">
        <f>'Plan bilanca'!H25</f>
        <v>0</v>
      </c>
      <c r="L25" s="159"/>
      <c r="M25" s="27"/>
      <c r="N25" s="159">
        <f>'Plan bilanca'!J25</f>
        <v>0</v>
      </c>
      <c r="O25" s="159">
        <f>'Plan bilanca'!K25</f>
        <v>0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ht="15" customHeight="1" x14ac:dyDescent="0.3">
      <c r="A26" s="169"/>
      <c r="B26" s="123" t="s">
        <v>47</v>
      </c>
      <c r="C26" s="298">
        <f>'Plan bilanca'!C26</f>
        <v>0</v>
      </c>
      <c r="D26" s="336"/>
      <c r="E26" s="298">
        <f>'Plan bilanca'!E26</f>
        <v>0</v>
      </c>
      <c r="F26" s="159"/>
      <c r="G26" s="298">
        <f>'Plan bilanca'!F26</f>
        <v>0</v>
      </c>
      <c r="H26" s="159"/>
      <c r="I26" s="159">
        <f>'Plan bilanca'!G26</f>
        <v>0</v>
      </c>
      <c r="J26" s="159"/>
      <c r="K26" s="159">
        <f>'Plan bilanca'!H26</f>
        <v>0</v>
      </c>
      <c r="L26" s="159"/>
      <c r="M26" s="27"/>
      <c r="N26" s="159">
        <f>'Plan bilanca'!J26</f>
        <v>0</v>
      </c>
      <c r="O26" s="159">
        <f>'Plan bilanca'!K26</f>
        <v>0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ht="12.75" customHeight="1" x14ac:dyDescent="0.3">
      <c r="A27" s="169"/>
      <c r="B27" s="123" t="s">
        <v>49</v>
      </c>
      <c r="C27" s="298">
        <f>'Plan bilanca'!C27</f>
        <v>0</v>
      </c>
      <c r="D27" s="336"/>
      <c r="E27" s="298">
        <f>'Plan bilanca'!E27</f>
        <v>0</v>
      </c>
      <c r="F27" s="159"/>
      <c r="G27" s="298">
        <f>'Plan bilanca'!F27</f>
        <v>0</v>
      </c>
      <c r="H27" s="159"/>
      <c r="I27" s="159">
        <f>'Plan bilanca'!G27</f>
        <v>0</v>
      </c>
      <c r="J27" s="159"/>
      <c r="K27" s="159">
        <f>'Plan bilanca'!H27</f>
        <v>0</v>
      </c>
      <c r="L27" s="159"/>
      <c r="M27" s="27"/>
      <c r="N27" s="159">
        <f>'Plan bilanca'!J27</f>
        <v>0</v>
      </c>
      <c r="O27" s="159">
        <f>'Plan bilanca'!K27</f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3">
      <c r="A28" s="169"/>
      <c r="B28" s="123" t="s">
        <v>58</v>
      </c>
      <c r="C28" s="298">
        <f>'Plan bilanca'!C28</f>
        <v>0</v>
      </c>
      <c r="D28" s="336"/>
      <c r="E28" s="298">
        <f>'Plan bilanca'!E28</f>
        <v>0</v>
      </c>
      <c r="F28" s="159"/>
      <c r="G28" s="298">
        <f>'Plan bilanca'!F28</f>
        <v>0</v>
      </c>
      <c r="H28" s="159"/>
      <c r="I28" s="159">
        <f>'Plan bilanca'!G28</f>
        <v>0</v>
      </c>
      <c r="J28" s="159"/>
      <c r="K28" s="159">
        <f>'Plan bilanca'!H28</f>
        <v>0</v>
      </c>
      <c r="L28" s="159"/>
      <c r="M28" s="27"/>
      <c r="N28" s="159">
        <f>'Plan bilanca'!J28</f>
        <v>0</v>
      </c>
      <c r="O28" s="159">
        <f>'Plan bilanca'!K28</f>
        <v>0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3">
      <c r="A29" s="169"/>
      <c r="B29" s="123" t="s">
        <v>59</v>
      </c>
      <c r="C29" s="298">
        <f>'Plan bilanca'!C29</f>
        <v>0</v>
      </c>
      <c r="D29" s="117"/>
      <c r="E29" s="298">
        <f>'Plan bilanca'!E29</f>
        <v>0</v>
      </c>
      <c r="F29" s="160"/>
      <c r="G29" s="298">
        <f>'Plan bilanca'!F29</f>
        <v>0</v>
      </c>
      <c r="H29" s="160"/>
      <c r="I29" s="159">
        <f>'Plan bilanca'!G29</f>
        <v>0</v>
      </c>
      <c r="J29" s="160"/>
      <c r="K29" s="159">
        <f>'Plan bilanca'!H29</f>
        <v>0</v>
      </c>
      <c r="L29" s="160"/>
      <c r="M29" s="27"/>
      <c r="N29" s="159">
        <f>'Plan bilanca'!J29</f>
        <v>0</v>
      </c>
      <c r="O29" s="159">
        <f>'Plan bilanca'!K29</f>
        <v>0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2.75" customHeight="1" x14ac:dyDescent="0.3">
      <c r="A30" s="340" t="s">
        <v>60</v>
      </c>
      <c r="B30" s="336"/>
      <c r="C30" s="299">
        <f>SUM(C22:C29)</f>
        <v>0</v>
      </c>
      <c r="D30" s="120"/>
      <c r="E30" s="299">
        <f t="shared" ref="E30:L30" si="2">SUM(E22:E29)</f>
        <v>0</v>
      </c>
      <c r="F30" s="119">
        <f t="shared" si="2"/>
        <v>0</v>
      </c>
      <c r="G30" s="299">
        <f t="shared" si="2"/>
        <v>0</v>
      </c>
      <c r="H30" s="119">
        <f t="shared" si="2"/>
        <v>0</v>
      </c>
      <c r="I30" s="119">
        <f t="shared" si="2"/>
        <v>0</v>
      </c>
      <c r="J30" s="119">
        <f t="shared" si="2"/>
        <v>0</v>
      </c>
      <c r="K30" s="119">
        <f t="shared" si="2"/>
        <v>0</v>
      </c>
      <c r="L30" s="119">
        <f t="shared" si="2"/>
        <v>0</v>
      </c>
      <c r="M30" s="27"/>
      <c r="N30" s="119">
        <f t="shared" ref="N30:O30" si="3">SUM(N22:N29)</f>
        <v>0</v>
      </c>
      <c r="O30" s="119">
        <f t="shared" si="3"/>
        <v>0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x14ac:dyDescent="0.3">
      <c r="A31" s="169"/>
      <c r="B31" s="121"/>
      <c r="C31" s="301"/>
      <c r="D31" s="117"/>
      <c r="E31" s="301"/>
      <c r="F31" s="124"/>
      <c r="G31" s="301"/>
      <c r="H31" s="124"/>
      <c r="I31" s="124"/>
      <c r="J31" s="124"/>
      <c r="K31" s="124"/>
      <c r="L31" s="124"/>
      <c r="M31" s="27"/>
      <c r="N31" s="124"/>
      <c r="O31" s="124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3">
      <c r="A32" s="340" t="s">
        <v>61</v>
      </c>
      <c r="B32" s="336"/>
      <c r="C32" s="299">
        <f>SUM(C19,C30)</f>
        <v>0</v>
      </c>
      <c r="D32" s="120"/>
      <c r="E32" s="299">
        <f t="shared" ref="E32:L32" si="4">SUM(E19,E30)</f>
        <v>0</v>
      </c>
      <c r="F32" s="119">
        <f t="shared" si="4"/>
        <v>0</v>
      </c>
      <c r="G32" s="299">
        <f t="shared" si="4"/>
        <v>0</v>
      </c>
      <c r="H32" s="119">
        <f t="shared" si="4"/>
        <v>0</v>
      </c>
      <c r="I32" s="119">
        <f t="shared" si="4"/>
        <v>0</v>
      </c>
      <c r="J32" s="119">
        <f t="shared" si="4"/>
        <v>0</v>
      </c>
      <c r="K32" s="119">
        <f t="shared" si="4"/>
        <v>0</v>
      </c>
      <c r="L32" s="119">
        <f t="shared" si="4"/>
        <v>0</v>
      </c>
      <c r="M32" s="27"/>
      <c r="N32" s="119">
        <f t="shared" ref="N32:O32" si="5">SUM(N19,N30)</f>
        <v>0</v>
      </c>
      <c r="O32" s="119">
        <f t="shared" si="5"/>
        <v>0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3">
      <c r="A33" s="169"/>
      <c r="B33" s="125"/>
      <c r="C33" s="300"/>
      <c r="D33" s="117"/>
      <c r="E33" s="300"/>
      <c r="F33" s="158"/>
      <c r="G33" s="300"/>
      <c r="H33" s="158"/>
      <c r="I33" s="158"/>
      <c r="J33" s="158"/>
      <c r="K33" s="158"/>
      <c r="L33" s="158"/>
      <c r="M33" s="27"/>
      <c r="N33" s="158"/>
      <c r="O33" s="15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x14ac:dyDescent="0.3">
      <c r="A34" s="340" t="s">
        <v>62</v>
      </c>
      <c r="B34" s="336"/>
      <c r="C34" s="298"/>
      <c r="D34" s="341"/>
      <c r="E34" s="298"/>
      <c r="F34" s="159"/>
      <c r="G34" s="298"/>
      <c r="H34" s="159"/>
      <c r="I34" s="159"/>
      <c r="J34" s="159"/>
      <c r="K34" s="159"/>
      <c r="L34" s="159"/>
      <c r="M34" s="27"/>
      <c r="N34" s="159"/>
      <c r="O34" s="159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2.75" customHeight="1" x14ac:dyDescent="0.3">
      <c r="A35" s="169"/>
      <c r="B35" s="123" t="s">
        <v>63</v>
      </c>
      <c r="C35" s="298">
        <f>'Plan bilanca'!C35</f>
        <v>0</v>
      </c>
      <c r="D35" s="336"/>
      <c r="E35" s="298">
        <f>'Plan bilanca'!E35</f>
        <v>0</v>
      </c>
      <c r="F35" s="159"/>
      <c r="G35" s="298">
        <f>'Plan bilanca'!F35</f>
        <v>0</v>
      </c>
      <c r="H35" s="159"/>
      <c r="I35" s="159">
        <f>'Plan bilanca'!G35</f>
        <v>0</v>
      </c>
      <c r="J35" s="159"/>
      <c r="K35" s="159">
        <f>'Plan bilanca'!H35</f>
        <v>0</v>
      </c>
      <c r="L35" s="159"/>
      <c r="M35" s="27"/>
      <c r="N35" s="159">
        <f>'Plan bilanca'!J35</f>
        <v>0</v>
      </c>
      <c r="O35" s="159">
        <f>'Plan bilanca'!K35</f>
        <v>0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12.75" customHeight="1" x14ac:dyDescent="0.3">
      <c r="A36" s="169"/>
      <c r="B36" s="123" t="s">
        <v>64</v>
      </c>
      <c r="C36" s="298">
        <f>'Plan bilanca'!C36</f>
        <v>0</v>
      </c>
      <c r="D36" s="336"/>
      <c r="E36" s="298">
        <f>'Plan bilanca'!E36</f>
        <v>0</v>
      </c>
      <c r="F36" s="159"/>
      <c r="G36" s="298">
        <f>'Plan bilanca'!F36</f>
        <v>0</v>
      </c>
      <c r="H36" s="159"/>
      <c r="I36" s="159">
        <f>'Plan bilanca'!G36</f>
        <v>0</v>
      </c>
      <c r="J36" s="159"/>
      <c r="K36" s="159">
        <f>'Plan bilanca'!H36</f>
        <v>0</v>
      </c>
      <c r="L36" s="159"/>
      <c r="M36" s="27"/>
      <c r="N36" s="159">
        <f>'Plan bilanca'!J36</f>
        <v>0</v>
      </c>
      <c r="O36" s="159">
        <f>'Plan bilanca'!K36</f>
        <v>0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5" customHeight="1" x14ac:dyDescent="0.3">
      <c r="A37" s="169"/>
      <c r="B37" s="123" t="s">
        <v>65</v>
      </c>
      <c r="C37" s="298">
        <f>'Plan bilanca'!C37</f>
        <v>0</v>
      </c>
      <c r="D37" s="336"/>
      <c r="E37" s="298">
        <f>'Plan bilanca'!E37</f>
        <v>0</v>
      </c>
      <c r="F37" s="159"/>
      <c r="G37" s="298">
        <f>'Plan bilanca'!F37</f>
        <v>0</v>
      </c>
      <c r="H37" s="159"/>
      <c r="I37" s="159">
        <f>'Plan bilanca'!G37</f>
        <v>0</v>
      </c>
      <c r="J37" s="159"/>
      <c r="K37" s="159">
        <f>'Plan bilanca'!H37</f>
        <v>0</v>
      </c>
      <c r="L37" s="159"/>
      <c r="M37" s="27"/>
      <c r="N37" s="159">
        <f>'Plan bilanca'!J37</f>
        <v>0</v>
      </c>
      <c r="O37" s="159">
        <f>'Plan bilanca'!K37</f>
        <v>0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12.75" customHeight="1" x14ac:dyDescent="0.3">
      <c r="A38" s="169"/>
      <c r="B38" s="123" t="s">
        <v>66</v>
      </c>
      <c r="C38" s="298">
        <f>'Plan bilanca'!C38</f>
        <v>0</v>
      </c>
      <c r="D38" s="336"/>
      <c r="E38" s="298">
        <f>'Plan bilanca'!E38</f>
        <v>0</v>
      </c>
      <c r="F38" s="159"/>
      <c r="G38" s="298">
        <f>'Plan bilanca'!F38</f>
        <v>0</v>
      </c>
      <c r="H38" s="159"/>
      <c r="I38" s="159">
        <f>'Plan bilanca'!G38</f>
        <v>0</v>
      </c>
      <c r="J38" s="159"/>
      <c r="K38" s="159">
        <f>'Plan bilanca'!H38</f>
        <v>0</v>
      </c>
      <c r="L38" s="159"/>
      <c r="M38" s="27"/>
      <c r="N38" s="159">
        <f>'Plan bilanca'!J38</f>
        <v>0</v>
      </c>
      <c r="O38" s="159">
        <f>'Plan bilanca'!K38</f>
        <v>0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12.75" customHeight="1" x14ac:dyDescent="0.3">
      <c r="A39" s="169"/>
      <c r="B39" s="123" t="s">
        <v>67</v>
      </c>
      <c r="C39" s="298">
        <f>'Plan bilanca'!C39</f>
        <v>0</v>
      </c>
      <c r="D39" s="336"/>
      <c r="E39" s="298">
        <f>'Plan bilanca'!E39</f>
        <v>0</v>
      </c>
      <c r="F39" s="159"/>
      <c r="G39" s="298">
        <f>'Plan bilanca'!F39</f>
        <v>0</v>
      </c>
      <c r="H39" s="159"/>
      <c r="I39" s="159">
        <f>'Plan bilanca'!G39</f>
        <v>0</v>
      </c>
      <c r="J39" s="159"/>
      <c r="K39" s="159">
        <f>'Plan bilanca'!H39</f>
        <v>0</v>
      </c>
      <c r="L39" s="159"/>
      <c r="M39" s="27"/>
      <c r="N39" s="159">
        <f>'Plan bilanca'!J39</f>
        <v>0</v>
      </c>
      <c r="O39" s="159">
        <f>'Plan bilanca'!K39</f>
        <v>0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12.75" customHeight="1" x14ac:dyDescent="0.3">
      <c r="A40" s="169"/>
      <c r="B40" s="123" t="s">
        <v>68</v>
      </c>
      <c r="C40" s="298">
        <f>'Plan bilanca'!C40</f>
        <v>0</v>
      </c>
      <c r="D40" s="336"/>
      <c r="E40" s="298">
        <f>'Plan bilanca'!E40</f>
        <v>0</v>
      </c>
      <c r="F40" s="159"/>
      <c r="G40" s="298">
        <f>'Plan bilanca'!F40</f>
        <v>0</v>
      </c>
      <c r="H40" s="159"/>
      <c r="I40" s="159">
        <f>'Plan bilanca'!G40</f>
        <v>0</v>
      </c>
      <c r="J40" s="159"/>
      <c r="K40" s="159">
        <f>'Plan bilanca'!H40</f>
        <v>0</v>
      </c>
      <c r="L40" s="159"/>
      <c r="M40" s="27"/>
      <c r="N40" s="159">
        <f>'Plan bilanca'!J40</f>
        <v>0</v>
      </c>
      <c r="O40" s="159">
        <f>'Plan bilanca'!K40</f>
        <v>0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12.75" customHeight="1" x14ac:dyDescent="0.3">
      <c r="A41" s="169"/>
      <c r="B41" s="123" t="s">
        <v>69</v>
      </c>
      <c r="C41" s="298">
        <f>'Plan bilanca'!C41</f>
        <v>0</v>
      </c>
      <c r="D41" s="336"/>
      <c r="E41" s="298">
        <f>'Plan bilanca'!E41</f>
        <v>0</v>
      </c>
      <c r="F41" s="159"/>
      <c r="G41" s="298">
        <f>'Plan bilanca'!F41</f>
        <v>0</v>
      </c>
      <c r="H41" s="159"/>
      <c r="I41" s="159">
        <f>'Plan bilanca'!G41</f>
        <v>0</v>
      </c>
      <c r="J41" s="159"/>
      <c r="K41" s="159">
        <f>'Plan bilanca'!H41</f>
        <v>0</v>
      </c>
      <c r="L41" s="159"/>
      <c r="M41" s="27"/>
      <c r="N41" s="159">
        <f>'Plan bilanca'!J41</f>
        <v>0</v>
      </c>
      <c r="O41" s="159">
        <f>'Plan bilanca'!K41</f>
        <v>0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2.75" customHeight="1" x14ac:dyDescent="0.3">
      <c r="A42" s="169"/>
      <c r="B42" s="123" t="s">
        <v>70</v>
      </c>
      <c r="C42" s="298">
        <f>'Plan bilanca'!C42</f>
        <v>0</v>
      </c>
      <c r="D42" s="336"/>
      <c r="E42" s="298">
        <f>'Plan bilanca'!E42</f>
        <v>0</v>
      </c>
      <c r="F42" s="159"/>
      <c r="G42" s="298">
        <f>'Plan bilanca'!F42</f>
        <v>0</v>
      </c>
      <c r="H42" s="159"/>
      <c r="I42" s="159">
        <f>'Plan bilanca'!G42</f>
        <v>0</v>
      </c>
      <c r="J42" s="159"/>
      <c r="K42" s="159">
        <f>'Plan bilanca'!H42</f>
        <v>0</v>
      </c>
      <c r="L42" s="159"/>
      <c r="M42" s="27"/>
      <c r="N42" s="159">
        <f>'Plan bilanca'!J42</f>
        <v>0</v>
      </c>
      <c r="O42" s="159">
        <f>'Plan bilanca'!K42</f>
        <v>0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x14ac:dyDescent="0.3">
      <c r="A43" s="169"/>
      <c r="B43" s="123" t="s">
        <v>71</v>
      </c>
      <c r="C43" s="298">
        <f>'Plan bilanca'!C43</f>
        <v>0</v>
      </c>
      <c r="D43" s="336"/>
      <c r="E43" s="298">
        <f>'Plan bilanca'!E43</f>
        <v>0</v>
      </c>
      <c r="F43" s="159"/>
      <c r="G43" s="298">
        <f>'Plan bilanca'!F43</f>
        <v>0</v>
      </c>
      <c r="H43" s="159"/>
      <c r="I43" s="159">
        <f>'Plan bilanca'!G43</f>
        <v>0</v>
      </c>
      <c r="J43" s="159"/>
      <c r="K43" s="159">
        <f>'Plan bilanca'!H43</f>
        <v>0</v>
      </c>
      <c r="L43" s="159"/>
      <c r="M43" s="27"/>
      <c r="N43" s="159">
        <f>'Plan bilanca'!J43</f>
        <v>0</v>
      </c>
      <c r="O43" s="159">
        <f>'Plan bilanca'!K43</f>
        <v>0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3">
      <c r="A44" s="169"/>
      <c r="B44" s="123" t="s">
        <v>72</v>
      </c>
      <c r="C44" s="298">
        <f>'Plan bilanca'!C44</f>
        <v>0</v>
      </c>
      <c r="D44" s="336"/>
      <c r="E44" s="298">
        <f>'Plan bilanca'!E44</f>
        <v>0</v>
      </c>
      <c r="F44" s="159"/>
      <c r="G44" s="298">
        <f>'Plan bilanca'!F44</f>
        <v>0</v>
      </c>
      <c r="H44" s="159"/>
      <c r="I44" s="159">
        <f>'Plan bilanca'!G44</f>
        <v>0</v>
      </c>
      <c r="J44" s="159"/>
      <c r="K44" s="159">
        <f>'Plan bilanca'!H44</f>
        <v>0</v>
      </c>
      <c r="L44" s="159"/>
      <c r="M44" s="27"/>
      <c r="N44" s="159">
        <f>'Plan bilanca'!J44</f>
        <v>0</v>
      </c>
      <c r="O44" s="159">
        <f>'Plan bilanca'!K44</f>
        <v>0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3">
      <c r="A45" s="169"/>
      <c r="B45" s="123" t="s">
        <v>73</v>
      </c>
      <c r="C45" s="298">
        <f>'Plan bilanca'!C45</f>
        <v>0</v>
      </c>
      <c r="D45" s="336"/>
      <c r="E45" s="298">
        <f>'Plan bilanca'!E45</f>
        <v>0</v>
      </c>
      <c r="F45" s="159"/>
      <c r="G45" s="298">
        <f>'Plan bilanca'!F45</f>
        <v>0</v>
      </c>
      <c r="H45" s="159"/>
      <c r="I45" s="159">
        <f>'Plan bilanca'!G45</f>
        <v>0</v>
      </c>
      <c r="J45" s="159"/>
      <c r="K45" s="159">
        <f>'Plan bilanca'!H45</f>
        <v>0</v>
      </c>
      <c r="L45" s="159"/>
      <c r="M45" s="27"/>
      <c r="N45" s="159">
        <f>'Plan bilanca'!J45</f>
        <v>0</v>
      </c>
      <c r="O45" s="159">
        <f>'Plan bilanca'!K45</f>
        <v>0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3">
      <c r="A46" s="169"/>
      <c r="B46" s="123" t="s">
        <v>74</v>
      </c>
      <c r="C46" s="298">
        <f>'Plan bilanca'!C46</f>
        <v>0</v>
      </c>
      <c r="D46" s="336"/>
      <c r="E46" s="298">
        <f>'Plan bilanca'!E46</f>
        <v>0</v>
      </c>
      <c r="F46" s="159"/>
      <c r="G46" s="298">
        <f>'Plan bilanca'!F46</f>
        <v>0</v>
      </c>
      <c r="H46" s="159"/>
      <c r="I46" s="159">
        <f>'Plan bilanca'!G46</f>
        <v>0</v>
      </c>
      <c r="J46" s="159"/>
      <c r="K46" s="159">
        <f>'Plan bilanca'!H46</f>
        <v>0</v>
      </c>
      <c r="L46" s="159"/>
      <c r="M46" s="27"/>
      <c r="N46" s="159">
        <f>'Plan bilanca'!J46</f>
        <v>0</v>
      </c>
      <c r="O46" s="159">
        <f>'Plan bilanca'!K46</f>
        <v>0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3">
      <c r="A47" s="169"/>
      <c r="B47" s="123" t="s">
        <v>75</v>
      </c>
      <c r="C47" s="298">
        <f>'Plan bilanca'!C47</f>
        <v>0</v>
      </c>
      <c r="D47" s="336"/>
      <c r="E47" s="298">
        <f>'Plan bilanca'!E47</f>
        <v>0</v>
      </c>
      <c r="F47" s="160"/>
      <c r="G47" s="298">
        <f>'Plan bilanca'!F47</f>
        <v>0</v>
      </c>
      <c r="H47" s="160"/>
      <c r="I47" s="159">
        <f>'Plan bilanca'!G47</f>
        <v>0</v>
      </c>
      <c r="J47" s="160"/>
      <c r="K47" s="159">
        <f>'Plan bilanca'!H47</f>
        <v>0</v>
      </c>
      <c r="L47" s="160"/>
      <c r="M47" s="27"/>
      <c r="N47" s="159">
        <f>'Plan bilanca'!J47</f>
        <v>0</v>
      </c>
      <c r="O47" s="159">
        <f>'Plan bilanca'!K47</f>
        <v>0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3">
      <c r="A48" s="340" t="s">
        <v>76</v>
      </c>
      <c r="B48" s="336"/>
      <c r="C48" s="299">
        <f>SUM(C35:C47)</f>
        <v>0</v>
      </c>
      <c r="D48" s="336"/>
      <c r="E48" s="299">
        <f t="shared" ref="E48:L48" si="6">SUM(E35:E47)</f>
        <v>0</v>
      </c>
      <c r="F48" s="119">
        <f t="shared" si="6"/>
        <v>0</v>
      </c>
      <c r="G48" s="299">
        <f t="shared" si="6"/>
        <v>0</v>
      </c>
      <c r="H48" s="119">
        <f t="shared" si="6"/>
        <v>0</v>
      </c>
      <c r="I48" s="119">
        <f t="shared" si="6"/>
        <v>0</v>
      </c>
      <c r="J48" s="119">
        <f t="shared" si="6"/>
        <v>0</v>
      </c>
      <c r="K48" s="119">
        <f t="shared" si="6"/>
        <v>0</v>
      </c>
      <c r="L48" s="119">
        <f t="shared" si="6"/>
        <v>0</v>
      </c>
      <c r="M48" s="27"/>
      <c r="N48" s="119">
        <f t="shared" ref="N48:O48" si="7">SUM(N35:N47)</f>
        <v>0</v>
      </c>
      <c r="O48" s="119">
        <f t="shared" si="7"/>
        <v>0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ht="12.75" customHeight="1" x14ac:dyDescent="0.3">
      <c r="A49" s="169"/>
      <c r="B49" s="125"/>
      <c r="C49" s="300"/>
      <c r="D49" s="117"/>
      <c r="E49" s="300"/>
      <c r="F49" s="158"/>
      <c r="G49" s="300"/>
      <c r="H49" s="158"/>
      <c r="I49" s="158"/>
      <c r="J49" s="158"/>
      <c r="K49" s="158"/>
      <c r="L49" s="158"/>
      <c r="M49" s="27"/>
      <c r="N49" s="158"/>
      <c r="O49" s="158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12.75" customHeight="1" x14ac:dyDescent="0.3">
      <c r="A50" s="340" t="s">
        <v>77</v>
      </c>
      <c r="B50" s="336"/>
      <c r="C50" s="298"/>
      <c r="D50" s="341"/>
      <c r="E50" s="298"/>
      <c r="F50" s="159"/>
      <c r="G50" s="298"/>
      <c r="H50" s="159"/>
      <c r="I50" s="159"/>
      <c r="J50" s="159"/>
      <c r="K50" s="159"/>
      <c r="L50" s="159"/>
      <c r="M50" s="27"/>
      <c r="N50" s="159"/>
      <c r="O50" s="159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30" ht="12.75" customHeight="1" x14ac:dyDescent="0.3">
      <c r="A51" s="169"/>
      <c r="B51" s="123" t="s">
        <v>64</v>
      </c>
      <c r="C51" s="298">
        <f>'Plan bilanca'!C51</f>
        <v>0</v>
      </c>
      <c r="D51" s="336"/>
      <c r="E51" s="298">
        <f>'Plan bilanca'!E51</f>
        <v>0</v>
      </c>
      <c r="F51" s="159"/>
      <c r="G51" s="298">
        <f>'Plan bilanca'!F51</f>
        <v>0</v>
      </c>
      <c r="H51" s="159"/>
      <c r="I51" s="159">
        <f>'Plan bilanca'!G51</f>
        <v>0</v>
      </c>
      <c r="J51" s="159"/>
      <c r="K51" s="159">
        <f>'Plan bilanca'!H51</f>
        <v>0</v>
      </c>
      <c r="L51" s="159"/>
      <c r="M51" s="27"/>
      <c r="N51" s="159">
        <f>'Plan bilanca'!J51</f>
        <v>0</v>
      </c>
      <c r="O51" s="159">
        <f>'Plan bilanca'!K51</f>
        <v>0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0" ht="12.75" customHeight="1" x14ac:dyDescent="0.3">
      <c r="A52" s="169"/>
      <c r="B52" s="123" t="s">
        <v>78</v>
      </c>
      <c r="C52" s="298">
        <f>'Plan bilanca'!C52</f>
        <v>0</v>
      </c>
      <c r="D52" s="336"/>
      <c r="E52" s="298">
        <f>'Plan bilanca'!E52</f>
        <v>0</v>
      </c>
      <c r="F52" s="159"/>
      <c r="G52" s="298">
        <f>'Plan bilanca'!F52</f>
        <v>0</v>
      </c>
      <c r="H52" s="159"/>
      <c r="I52" s="159">
        <f>'Plan bilanca'!G52</f>
        <v>0</v>
      </c>
      <c r="J52" s="159"/>
      <c r="K52" s="159">
        <f>'Plan bilanca'!H52</f>
        <v>0</v>
      </c>
      <c r="L52" s="159"/>
      <c r="M52" s="27"/>
      <c r="N52" s="159">
        <f>'Plan bilanca'!J52</f>
        <v>0</v>
      </c>
      <c r="O52" s="159">
        <f>'Plan bilanca'!K52</f>
        <v>0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ht="12.75" customHeight="1" x14ac:dyDescent="0.3">
      <c r="A53" s="169"/>
      <c r="B53" s="123" t="s">
        <v>66</v>
      </c>
      <c r="C53" s="298">
        <f>'Plan bilanca'!C53</f>
        <v>0</v>
      </c>
      <c r="D53" s="336"/>
      <c r="E53" s="298">
        <f>'Plan bilanca'!E53</f>
        <v>0</v>
      </c>
      <c r="F53" s="159"/>
      <c r="G53" s="298">
        <f>'Plan bilanca'!F53</f>
        <v>0</v>
      </c>
      <c r="H53" s="159"/>
      <c r="I53" s="159">
        <f>'Plan bilanca'!G53</f>
        <v>0</v>
      </c>
      <c r="J53" s="159"/>
      <c r="K53" s="159">
        <f>'Plan bilanca'!H53</f>
        <v>0</v>
      </c>
      <c r="L53" s="159"/>
      <c r="M53" s="27"/>
      <c r="N53" s="159">
        <f>'Plan bilanca'!J53</f>
        <v>0</v>
      </c>
      <c r="O53" s="159">
        <f>'Plan bilanca'!K53</f>
        <v>0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ht="12.75" customHeight="1" x14ac:dyDescent="0.3">
      <c r="A54" s="169"/>
      <c r="B54" s="123" t="s">
        <v>67</v>
      </c>
      <c r="C54" s="298">
        <f>'Plan bilanca'!C54</f>
        <v>0</v>
      </c>
      <c r="D54" s="336"/>
      <c r="E54" s="298">
        <f>'Plan bilanca'!E54</f>
        <v>0</v>
      </c>
      <c r="F54" s="159"/>
      <c r="G54" s="298">
        <f>'Plan bilanca'!F54</f>
        <v>0</v>
      </c>
      <c r="H54" s="159"/>
      <c r="I54" s="159">
        <f>'Plan bilanca'!G54</f>
        <v>0</v>
      </c>
      <c r="J54" s="159"/>
      <c r="K54" s="159">
        <f>'Plan bilanca'!H54</f>
        <v>0</v>
      </c>
      <c r="L54" s="159"/>
      <c r="M54" s="27"/>
      <c r="N54" s="159">
        <f>'Plan bilanca'!J54</f>
        <v>0</v>
      </c>
      <c r="O54" s="159">
        <f>'Plan bilanca'!K54</f>
        <v>0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0" ht="12.75" customHeight="1" x14ac:dyDescent="0.3">
      <c r="A55" s="169"/>
      <c r="B55" s="123" t="s">
        <v>68</v>
      </c>
      <c r="C55" s="298">
        <f>'Plan bilanca'!C55</f>
        <v>0</v>
      </c>
      <c r="D55" s="336"/>
      <c r="E55" s="298">
        <f>'Plan bilanca'!E55</f>
        <v>0</v>
      </c>
      <c r="F55" s="159"/>
      <c r="G55" s="298">
        <f>'Plan bilanca'!F55</f>
        <v>0</v>
      </c>
      <c r="H55" s="159"/>
      <c r="I55" s="159">
        <f>'Plan bilanca'!G55</f>
        <v>0</v>
      </c>
      <c r="J55" s="159"/>
      <c r="K55" s="159">
        <f>'Plan bilanca'!H55</f>
        <v>0</v>
      </c>
      <c r="L55" s="159"/>
      <c r="M55" s="27"/>
      <c r="N55" s="159">
        <f>'Plan bilanca'!J55</f>
        <v>0</v>
      </c>
      <c r="O55" s="159">
        <f>'Plan bilanca'!K55</f>
        <v>0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30" ht="12.75" customHeight="1" x14ac:dyDescent="0.3">
      <c r="A56" s="169"/>
      <c r="B56" s="123" t="s">
        <v>70</v>
      </c>
      <c r="C56" s="298">
        <f>'Plan bilanca'!C56</f>
        <v>0</v>
      </c>
      <c r="D56" s="336"/>
      <c r="E56" s="298">
        <f>'Plan bilanca'!E56</f>
        <v>0</v>
      </c>
      <c r="F56" s="159"/>
      <c r="G56" s="298">
        <f>'Plan bilanca'!F56</f>
        <v>0</v>
      </c>
      <c r="H56" s="159"/>
      <c r="I56" s="159">
        <f>'Plan bilanca'!G56</f>
        <v>0</v>
      </c>
      <c r="J56" s="159"/>
      <c r="K56" s="159">
        <f>'Plan bilanca'!H56</f>
        <v>0</v>
      </c>
      <c r="L56" s="159"/>
      <c r="M56" s="27"/>
      <c r="N56" s="159">
        <f>'Plan bilanca'!J56</f>
        <v>0</v>
      </c>
      <c r="O56" s="159">
        <f>'Plan bilanca'!K56</f>
        <v>0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30" ht="12.75" customHeight="1" x14ac:dyDescent="0.3">
      <c r="A57" s="169"/>
      <c r="B57" s="123" t="s">
        <v>71</v>
      </c>
      <c r="C57" s="298">
        <f>'Plan bilanca'!C57</f>
        <v>0</v>
      </c>
      <c r="D57" s="336"/>
      <c r="E57" s="298">
        <f>'Plan bilanca'!E57</f>
        <v>0</v>
      </c>
      <c r="F57" s="159"/>
      <c r="G57" s="298">
        <f>'Plan bilanca'!F57</f>
        <v>0</v>
      </c>
      <c r="H57" s="159"/>
      <c r="I57" s="159">
        <f>'Plan bilanca'!G57</f>
        <v>0</v>
      </c>
      <c r="J57" s="159"/>
      <c r="K57" s="159">
        <f>'Plan bilanca'!H57</f>
        <v>0</v>
      </c>
      <c r="L57" s="159"/>
      <c r="M57" s="27"/>
      <c r="N57" s="159">
        <f>'Plan bilanca'!J57</f>
        <v>0</v>
      </c>
      <c r="O57" s="159">
        <f>'Plan bilanca'!K57</f>
        <v>0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30" ht="12.75" customHeight="1" x14ac:dyDescent="0.3">
      <c r="A58" s="169"/>
      <c r="B58" s="123" t="s">
        <v>79</v>
      </c>
      <c r="C58" s="298">
        <f>'Plan bilanca'!C58</f>
        <v>0</v>
      </c>
      <c r="D58" s="336"/>
      <c r="E58" s="298">
        <f>'Plan bilanca'!E58</f>
        <v>0</v>
      </c>
      <c r="F58" s="159"/>
      <c r="G58" s="298">
        <f>'Plan bilanca'!F58</f>
        <v>0</v>
      </c>
      <c r="H58" s="159"/>
      <c r="I58" s="159">
        <f>'Plan bilanca'!G58</f>
        <v>0</v>
      </c>
      <c r="J58" s="159"/>
      <c r="K58" s="159">
        <f>'Plan bilanca'!H58</f>
        <v>0</v>
      </c>
      <c r="L58" s="159"/>
      <c r="M58" s="27"/>
      <c r="N58" s="159">
        <f>'Plan bilanca'!J58</f>
        <v>0</v>
      </c>
      <c r="O58" s="159">
        <f>'Plan bilanca'!K58</f>
        <v>0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 spans="1:30" ht="12.75" customHeight="1" x14ac:dyDescent="0.3">
      <c r="A59" s="169"/>
      <c r="B59" s="123" t="s">
        <v>73</v>
      </c>
      <c r="C59" s="298">
        <f>'Plan bilanca'!C59</f>
        <v>0</v>
      </c>
      <c r="D59" s="336"/>
      <c r="E59" s="298">
        <f>'Plan bilanca'!E59</f>
        <v>0</v>
      </c>
      <c r="F59" s="159"/>
      <c r="G59" s="298">
        <f>'Plan bilanca'!F59</f>
        <v>0</v>
      </c>
      <c r="H59" s="159"/>
      <c r="I59" s="159">
        <f>'Plan bilanca'!G59</f>
        <v>0</v>
      </c>
      <c r="J59" s="159"/>
      <c r="K59" s="159">
        <f>'Plan bilanca'!H59</f>
        <v>0</v>
      </c>
      <c r="L59" s="159"/>
      <c r="M59" s="27"/>
      <c r="N59" s="159">
        <f>'Plan bilanca'!J59</f>
        <v>0</v>
      </c>
      <c r="O59" s="159">
        <f>'Plan bilanca'!K59</f>
        <v>0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 spans="1:30" ht="12.75" customHeight="1" x14ac:dyDescent="0.3">
      <c r="A60" s="169"/>
      <c r="B60" s="123" t="s">
        <v>80</v>
      </c>
      <c r="C60" s="298">
        <f>'Plan bilanca'!C60</f>
        <v>0</v>
      </c>
      <c r="D60" s="336"/>
      <c r="E60" s="298">
        <f>'Plan bilanca'!E60</f>
        <v>0</v>
      </c>
      <c r="F60" s="159"/>
      <c r="G60" s="298">
        <f>'Plan bilanca'!F60</f>
        <v>0</v>
      </c>
      <c r="H60" s="159"/>
      <c r="I60" s="159">
        <f>'Plan bilanca'!G60</f>
        <v>0</v>
      </c>
      <c r="J60" s="159"/>
      <c r="K60" s="159">
        <f>'Plan bilanca'!H60</f>
        <v>0</v>
      </c>
      <c r="L60" s="159"/>
      <c r="M60" s="27"/>
      <c r="N60" s="159">
        <f>'Plan bilanca'!J60</f>
        <v>0</v>
      </c>
      <c r="O60" s="159">
        <f>'Plan bilanca'!K60</f>
        <v>0</v>
      </c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 spans="1:30" ht="12.75" customHeight="1" x14ac:dyDescent="0.3">
      <c r="A61" s="169"/>
      <c r="B61" s="123" t="s">
        <v>81</v>
      </c>
      <c r="C61" s="298">
        <f>'Plan bilanca'!C61</f>
        <v>0</v>
      </c>
      <c r="D61" s="336"/>
      <c r="E61" s="298">
        <f>'Plan bilanca'!E61</f>
        <v>0</v>
      </c>
      <c r="F61" s="160"/>
      <c r="G61" s="298">
        <f>'Plan bilanca'!F61</f>
        <v>0</v>
      </c>
      <c r="H61" s="160"/>
      <c r="I61" s="159">
        <f>'Plan bilanca'!G61</f>
        <v>0</v>
      </c>
      <c r="J61" s="160"/>
      <c r="K61" s="159">
        <f>'Plan bilanca'!H61</f>
        <v>0</v>
      </c>
      <c r="L61" s="160"/>
      <c r="M61" s="27"/>
      <c r="N61" s="159">
        <f>'Plan bilanca'!J61</f>
        <v>0</v>
      </c>
      <c r="O61" s="159">
        <f>'Plan bilanca'!K61</f>
        <v>0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30" ht="12.75" customHeight="1" x14ac:dyDescent="0.3">
      <c r="A62" s="340" t="s">
        <v>82</v>
      </c>
      <c r="B62" s="336"/>
      <c r="C62" s="299">
        <f>SUM(C51:C61)</f>
        <v>0</v>
      </c>
      <c r="D62" s="120"/>
      <c r="E62" s="299">
        <f t="shared" ref="E62:L62" si="8">SUM(E51:E61)</f>
        <v>0</v>
      </c>
      <c r="F62" s="119">
        <f t="shared" si="8"/>
        <v>0</v>
      </c>
      <c r="G62" s="299">
        <f t="shared" si="8"/>
        <v>0</v>
      </c>
      <c r="H62" s="119">
        <f t="shared" si="8"/>
        <v>0</v>
      </c>
      <c r="I62" s="119">
        <f t="shared" si="8"/>
        <v>0</v>
      </c>
      <c r="J62" s="119">
        <f t="shared" si="8"/>
        <v>0</v>
      </c>
      <c r="K62" s="119">
        <f t="shared" si="8"/>
        <v>0</v>
      </c>
      <c r="L62" s="119">
        <f t="shared" si="8"/>
        <v>0</v>
      </c>
      <c r="M62" s="27"/>
      <c r="N62" s="119">
        <f t="shared" ref="N62:O62" si="9">SUM(N51:N61)</f>
        <v>0</v>
      </c>
      <c r="O62" s="119">
        <f t="shared" si="9"/>
        <v>0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spans="1:30" ht="12.75" customHeight="1" x14ac:dyDescent="0.3">
      <c r="A63" s="169"/>
      <c r="B63" s="125"/>
      <c r="C63" s="301"/>
      <c r="D63" s="117"/>
      <c r="E63" s="301"/>
      <c r="F63" s="124"/>
      <c r="G63" s="301"/>
      <c r="H63" s="124"/>
      <c r="I63" s="124"/>
      <c r="J63" s="124"/>
      <c r="K63" s="124"/>
      <c r="L63" s="124"/>
      <c r="M63" s="27"/>
      <c r="N63" s="124"/>
      <c r="O63" s="124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0" ht="12.75" customHeight="1" x14ac:dyDescent="0.3">
      <c r="A64" s="340" t="s">
        <v>83</v>
      </c>
      <c r="B64" s="336"/>
      <c r="C64" s="299">
        <f>SUM(C48,C62)</f>
        <v>0</v>
      </c>
      <c r="D64" s="120"/>
      <c r="E64" s="299">
        <f t="shared" ref="E64:L64" si="10">SUM(E48,E62)</f>
        <v>0</v>
      </c>
      <c r="F64" s="119">
        <f t="shared" si="10"/>
        <v>0</v>
      </c>
      <c r="G64" s="299">
        <f t="shared" si="10"/>
        <v>0</v>
      </c>
      <c r="H64" s="119">
        <f t="shared" si="10"/>
        <v>0</v>
      </c>
      <c r="I64" s="119">
        <f t="shared" si="10"/>
        <v>0</v>
      </c>
      <c r="J64" s="119">
        <f t="shared" si="10"/>
        <v>0</v>
      </c>
      <c r="K64" s="119">
        <f t="shared" si="10"/>
        <v>0</v>
      </c>
      <c r="L64" s="119">
        <f t="shared" si="10"/>
        <v>0</v>
      </c>
      <c r="M64" s="27"/>
      <c r="N64" s="119">
        <f t="shared" ref="N64:O64" si="11">SUM(N48,N62)</f>
        <v>0</v>
      </c>
      <c r="O64" s="119">
        <f t="shared" si="11"/>
        <v>0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 spans="1:30" ht="12.75" customHeight="1" x14ac:dyDescent="0.3">
      <c r="A65" s="169"/>
      <c r="B65" s="125"/>
      <c r="C65" s="301"/>
      <c r="D65" s="117"/>
      <c r="E65" s="301"/>
      <c r="F65" s="124"/>
      <c r="G65" s="301"/>
      <c r="H65" s="124"/>
      <c r="I65" s="124"/>
      <c r="J65" s="124"/>
      <c r="K65" s="124"/>
      <c r="L65" s="124"/>
      <c r="M65" s="27"/>
      <c r="N65" s="124"/>
      <c r="O65" s="124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</row>
    <row r="66" spans="1:30" ht="12.75" customHeight="1" x14ac:dyDescent="0.3">
      <c r="A66" s="340" t="s">
        <v>84</v>
      </c>
      <c r="B66" s="336"/>
      <c r="C66" s="299">
        <f>C32-C64</f>
        <v>0</v>
      </c>
      <c r="D66" s="120"/>
      <c r="E66" s="299">
        <f t="shared" ref="E66:L66" si="12">E32-E64</f>
        <v>0</v>
      </c>
      <c r="F66" s="119">
        <f t="shared" si="12"/>
        <v>0</v>
      </c>
      <c r="G66" s="299">
        <f t="shared" si="12"/>
        <v>0</v>
      </c>
      <c r="H66" s="119">
        <f t="shared" si="12"/>
        <v>0</v>
      </c>
      <c r="I66" s="119">
        <f t="shared" si="12"/>
        <v>0</v>
      </c>
      <c r="J66" s="119">
        <f t="shared" si="12"/>
        <v>0</v>
      </c>
      <c r="K66" s="119">
        <f t="shared" si="12"/>
        <v>0</v>
      </c>
      <c r="L66" s="119">
        <f t="shared" si="12"/>
        <v>0</v>
      </c>
      <c r="M66" s="27"/>
      <c r="N66" s="119">
        <f t="shared" ref="N66:O66" si="13">N32-N64</f>
        <v>0</v>
      </c>
      <c r="O66" s="119">
        <f t="shared" si="13"/>
        <v>0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spans="1:30" ht="12.75" customHeight="1" x14ac:dyDescent="0.3">
      <c r="A67" s="169"/>
      <c r="B67" s="121"/>
      <c r="C67" s="300"/>
      <c r="D67" s="117"/>
      <c r="E67" s="300"/>
      <c r="F67" s="158"/>
      <c r="G67" s="300"/>
      <c r="H67" s="158"/>
      <c r="I67" s="158"/>
      <c r="J67" s="158"/>
      <c r="K67" s="158"/>
      <c r="L67" s="158"/>
      <c r="M67" s="27"/>
      <c r="N67" s="158"/>
      <c r="O67" s="158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 spans="1:30" ht="12.75" customHeight="1" x14ac:dyDescent="0.3">
      <c r="A68" s="340" t="s">
        <v>85</v>
      </c>
      <c r="B68" s="336"/>
      <c r="C68" s="298"/>
      <c r="D68" s="341"/>
      <c r="E68" s="298"/>
      <c r="F68" s="159"/>
      <c r="G68" s="298"/>
      <c r="H68" s="159"/>
      <c r="I68" s="159"/>
      <c r="J68" s="159"/>
      <c r="K68" s="159"/>
      <c r="L68" s="159"/>
      <c r="M68" s="27"/>
      <c r="N68" s="159"/>
      <c r="O68" s="159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spans="1:30" ht="12.75" customHeight="1" x14ac:dyDescent="0.3">
      <c r="A69" s="169"/>
      <c r="B69" s="123" t="s">
        <v>86</v>
      </c>
      <c r="C69" s="298">
        <f>'Plan bilanca'!C69</f>
        <v>0</v>
      </c>
      <c r="D69" s="336"/>
      <c r="E69" s="298">
        <f>'Plan bilanca'!E69</f>
        <v>0</v>
      </c>
      <c r="F69" s="159"/>
      <c r="G69" s="298">
        <f>'Plan bilanca'!F69</f>
        <v>0</v>
      </c>
      <c r="H69" s="159"/>
      <c r="I69" s="159">
        <f>'Plan bilanca'!G69</f>
        <v>0</v>
      </c>
      <c r="J69" s="159"/>
      <c r="K69" s="159">
        <f>'Plan bilanca'!H69</f>
        <v>0</v>
      </c>
      <c r="L69" s="159"/>
      <c r="M69" s="27"/>
      <c r="N69" s="159">
        <f>'Plan bilanca'!J69</f>
        <v>0</v>
      </c>
      <c r="O69" s="159">
        <f>'Plan bilanca'!K69</f>
        <v>0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spans="1:30" ht="12.75" customHeight="1" x14ac:dyDescent="0.3">
      <c r="A70" s="169"/>
      <c r="B70" s="123" t="s">
        <v>87</v>
      </c>
      <c r="C70" s="298">
        <f>'Plan bilanca'!C70</f>
        <v>0</v>
      </c>
      <c r="D70" s="117"/>
      <c r="E70" s="298">
        <f>'Plan bilanca'!E70</f>
        <v>0</v>
      </c>
      <c r="F70" s="159"/>
      <c r="G70" s="298">
        <f>'Plan bilanca'!F70</f>
        <v>0</v>
      </c>
      <c r="H70" s="159"/>
      <c r="I70" s="159">
        <f>'Plan bilanca'!G70</f>
        <v>0</v>
      </c>
      <c r="J70" s="159"/>
      <c r="K70" s="159">
        <f>'Plan bilanca'!H70</f>
        <v>0</v>
      </c>
      <c r="L70" s="159"/>
      <c r="M70" s="27"/>
      <c r="N70" s="159">
        <f>'Plan bilanca'!J70</f>
        <v>0</v>
      </c>
      <c r="O70" s="159">
        <f>'Plan bilanca'!K70</f>
        <v>0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1:30" ht="12.75" customHeight="1" x14ac:dyDescent="0.3">
      <c r="A71" s="169"/>
      <c r="B71" s="123" t="s">
        <v>88</v>
      </c>
      <c r="C71" s="298">
        <f>'Plan bilanca'!C71</f>
        <v>0</v>
      </c>
      <c r="D71" s="117"/>
      <c r="E71" s="298">
        <f>'Plan bilanca'!E71</f>
        <v>0</v>
      </c>
      <c r="F71" s="159"/>
      <c r="G71" s="298">
        <f>'Plan bilanca'!F71</f>
        <v>0</v>
      </c>
      <c r="H71" s="159"/>
      <c r="I71" s="159">
        <f>'Plan bilanca'!G71</f>
        <v>0</v>
      </c>
      <c r="J71" s="159"/>
      <c r="K71" s="159">
        <f>'Plan bilanca'!H71</f>
        <v>0</v>
      </c>
      <c r="L71" s="159"/>
      <c r="M71" s="27"/>
      <c r="N71" s="159">
        <f>'Plan bilanca'!J71</f>
        <v>0</v>
      </c>
      <c r="O71" s="159">
        <f>'Plan bilanca'!K71</f>
        <v>0</v>
      </c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 spans="1:30" ht="12.75" customHeight="1" x14ac:dyDescent="0.3">
      <c r="A72" s="169"/>
      <c r="B72" s="123" t="s">
        <v>89</v>
      </c>
      <c r="C72" s="298">
        <f>'Plan bilanca'!C72</f>
        <v>0</v>
      </c>
      <c r="D72" s="117"/>
      <c r="E72" s="298">
        <f>'Plan bilanca'!E72</f>
        <v>0</v>
      </c>
      <c r="F72" s="159"/>
      <c r="G72" s="298">
        <f>'Plan bilanca'!F72</f>
        <v>0</v>
      </c>
      <c r="H72" s="159"/>
      <c r="I72" s="159">
        <f>'Plan bilanca'!G72</f>
        <v>0</v>
      </c>
      <c r="J72" s="159"/>
      <c r="K72" s="159">
        <f>'Plan bilanca'!H72</f>
        <v>0</v>
      </c>
      <c r="L72" s="159"/>
      <c r="M72" s="27"/>
      <c r="N72" s="159">
        <f>'Plan bilanca'!J72</f>
        <v>0</v>
      </c>
      <c r="O72" s="159">
        <f>'Plan bilanca'!K72</f>
        <v>0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spans="1:30" ht="12.75" customHeight="1" x14ac:dyDescent="0.3">
      <c r="A73" s="169"/>
      <c r="B73" s="123" t="s">
        <v>90</v>
      </c>
      <c r="C73" s="298">
        <f>'Plan bilanca'!C73</f>
        <v>0</v>
      </c>
      <c r="D73" s="117"/>
      <c r="E73" s="298">
        <f>'Plan bilanca'!E73</f>
        <v>0</v>
      </c>
      <c r="F73" s="159"/>
      <c r="G73" s="298">
        <f>'Plan bilanca'!F73</f>
        <v>0</v>
      </c>
      <c r="H73" s="159"/>
      <c r="I73" s="159">
        <f>'Plan bilanca'!G73</f>
        <v>0</v>
      </c>
      <c r="J73" s="159"/>
      <c r="K73" s="159">
        <f>'Plan bilanca'!H73</f>
        <v>0</v>
      </c>
      <c r="L73" s="159"/>
      <c r="M73" s="27"/>
      <c r="N73" s="159">
        <f>'Plan bilanca'!J73</f>
        <v>0</v>
      </c>
      <c r="O73" s="159">
        <f>'Plan bilanca'!K73</f>
        <v>0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30" ht="12.75" customHeight="1" x14ac:dyDescent="0.3">
      <c r="A74" s="169"/>
      <c r="B74" s="123"/>
      <c r="C74" s="302"/>
      <c r="D74" s="117"/>
      <c r="E74" s="302"/>
      <c r="F74" s="160"/>
      <c r="G74" s="302"/>
      <c r="H74" s="160"/>
      <c r="I74" s="160"/>
      <c r="J74" s="160"/>
      <c r="K74" s="160"/>
      <c r="L74" s="160"/>
      <c r="M74" s="27"/>
      <c r="N74" s="160"/>
      <c r="O74" s="160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ht="12.75" customHeight="1" x14ac:dyDescent="0.3">
      <c r="A75" s="169"/>
      <c r="B75" s="121" t="s">
        <v>91</v>
      </c>
      <c r="C75" s="299">
        <f>SUM(C69:C73)</f>
        <v>0</v>
      </c>
      <c r="D75" s="120"/>
      <c r="E75" s="299">
        <f t="shared" ref="E75:J75" si="14">SUM(E69:E73)</f>
        <v>0</v>
      </c>
      <c r="F75" s="119">
        <f t="shared" si="14"/>
        <v>0</v>
      </c>
      <c r="G75" s="299">
        <f t="shared" si="14"/>
        <v>0</v>
      </c>
      <c r="H75" s="119">
        <f t="shared" si="14"/>
        <v>0</v>
      </c>
      <c r="I75" s="119">
        <f t="shared" si="14"/>
        <v>0</v>
      </c>
      <c r="J75" s="119">
        <f t="shared" si="14"/>
        <v>0</v>
      </c>
      <c r="K75" s="119">
        <f>SUM(K69:K74)</f>
        <v>0</v>
      </c>
      <c r="L75" s="119">
        <f>SUM(L69:L74)</f>
        <v>0</v>
      </c>
      <c r="M75" s="27"/>
      <c r="N75" s="119">
        <f t="shared" ref="N75:O75" si="15">SUM(N69:N73)</f>
        <v>0</v>
      </c>
      <c r="O75" s="119">
        <f t="shared" si="15"/>
        <v>0</v>
      </c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30" ht="12.75" customHeight="1" x14ac:dyDescent="0.3">
      <c r="A76" s="169"/>
      <c r="B76" s="121"/>
      <c r="C76" s="301"/>
      <c r="D76" s="117"/>
      <c r="E76" s="301"/>
      <c r="F76" s="124"/>
      <c r="G76" s="301"/>
      <c r="H76" s="124"/>
      <c r="I76" s="124"/>
      <c r="J76" s="124"/>
      <c r="K76" s="124"/>
      <c r="L76" s="124"/>
      <c r="M76" s="27"/>
      <c r="N76" s="124"/>
      <c r="O76" s="124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ht="12.75" customHeight="1" x14ac:dyDescent="0.3">
      <c r="A77" s="169"/>
      <c r="B77" s="121" t="s">
        <v>92</v>
      </c>
      <c r="C77" s="299">
        <f>SUM(C64,C75)</f>
        <v>0</v>
      </c>
      <c r="D77" s="120"/>
      <c r="E77" s="299">
        <f t="shared" ref="E77:L77" si="16">SUM(E64,E75)</f>
        <v>0</v>
      </c>
      <c r="F77" s="119">
        <f t="shared" si="16"/>
        <v>0</v>
      </c>
      <c r="G77" s="299">
        <f t="shared" si="16"/>
        <v>0</v>
      </c>
      <c r="H77" s="119">
        <f t="shared" si="16"/>
        <v>0</v>
      </c>
      <c r="I77" s="119">
        <f t="shared" si="16"/>
        <v>0</v>
      </c>
      <c r="J77" s="119">
        <f t="shared" si="16"/>
        <v>0</v>
      </c>
      <c r="K77" s="119">
        <f t="shared" si="16"/>
        <v>0</v>
      </c>
      <c r="L77" s="119">
        <f t="shared" si="16"/>
        <v>0</v>
      </c>
      <c r="M77" s="27"/>
      <c r="N77" s="119">
        <f t="shared" ref="N77:O77" si="17">SUM(N64,N75)</f>
        <v>0</v>
      </c>
      <c r="O77" s="119">
        <f t="shared" si="17"/>
        <v>0</v>
      </c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ht="12.75" customHeight="1" x14ac:dyDescent="0.3">
      <c r="A78" s="27"/>
      <c r="B78" s="27"/>
      <c r="C78" s="110"/>
      <c r="D78" s="11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30" ht="12.75" customHeight="1" x14ac:dyDescent="0.3">
      <c r="A79" s="27"/>
      <c r="B79" s="338" t="s">
        <v>93</v>
      </c>
      <c r="C79" s="308" t="str">
        <f>IF(C32=C77,"TOČNO","NETOČNO")</f>
        <v>TOČNO</v>
      </c>
      <c r="D79" s="309"/>
      <c r="E79" s="308" t="str">
        <f t="shared" ref="E79:L79" si="18">IF(E32=E77,"TOČNO","NETOČNO")</f>
        <v>TOČNO</v>
      </c>
      <c r="F79" s="308" t="str">
        <f t="shared" si="18"/>
        <v>TOČNO</v>
      </c>
      <c r="G79" s="308" t="str">
        <f t="shared" si="18"/>
        <v>TOČNO</v>
      </c>
      <c r="H79" s="308" t="str">
        <f t="shared" si="18"/>
        <v>TOČNO</v>
      </c>
      <c r="I79" s="308" t="str">
        <f t="shared" si="18"/>
        <v>TOČNO</v>
      </c>
      <c r="J79" s="308" t="str">
        <f t="shared" si="18"/>
        <v>TOČNO</v>
      </c>
      <c r="K79" s="308" t="str">
        <f t="shared" si="18"/>
        <v>TOČNO</v>
      </c>
      <c r="L79" s="308" t="str">
        <f t="shared" si="18"/>
        <v>TOČNO</v>
      </c>
      <c r="M79" s="3"/>
      <c r="N79" s="308" t="str">
        <f t="shared" ref="N79:O79" si="19">IF(N32=N77,"TOČNO","NETOČNO")</f>
        <v>TOČNO</v>
      </c>
      <c r="O79" s="308" t="str">
        <f t="shared" si="19"/>
        <v>TOČNO</v>
      </c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1:30" ht="12.75" customHeight="1" x14ac:dyDescent="0.35">
      <c r="A80" s="27"/>
      <c r="B80" s="336"/>
      <c r="C80" s="308" t="str">
        <f>IF(C73='RDG 31.12.25.'!B126,"TOČNO","NETOČNO")</f>
        <v>TOČNO</v>
      </c>
      <c r="D80" s="309"/>
      <c r="E80" s="308" t="str">
        <f>IF(E73='RDG 31.12.25.'!D126,"TOČNO","NETOČNO")</f>
        <v>TOČNO</v>
      </c>
      <c r="F80" s="308" t="str">
        <f>IF(F73='RDG 31.12.25.'!E126,"TOČNO","NETOČNO")</f>
        <v>TOČNO</v>
      </c>
      <c r="G80" s="310" t="str">
        <f>IF(G73='RDG 31.12.25.'!D126+'RDG 31.12.25.'!F126,"TOČNO","NETOČNO")</f>
        <v>TOČNO</v>
      </c>
      <c r="H80" s="308" t="str">
        <f>IF(H73='RDG 31.12.25.'!H126,"TOČNO","NETOČNO")</f>
        <v>TOČNO</v>
      </c>
      <c r="I80" s="310" t="str">
        <f>IF(I73='RDG 31.12.25.'!K126,"TOČNO","NETOČNO")</f>
        <v>TOČNO</v>
      </c>
      <c r="J80" s="310" t="str">
        <f>IF(J73='RDG 31.12.25.'!L126,"TOČNO","NETOČNO")</f>
        <v>TOČNO</v>
      </c>
      <c r="K80" s="310" t="str">
        <f>IF(K73='RDG 31.12.25.'!O126,"TOČNO","NETOČNO")</f>
        <v>TOČNO</v>
      </c>
      <c r="L80" s="310" t="str">
        <f>IF(L73='RDG 31.12.25.'!P126,"TOČNO","NETOČNO")</f>
        <v>TOČNO</v>
      </c>
      <c r="M80" s="3"/>
      <c r="N80" s="310" t="str">
        <f>IF(N73='RDG 31.12.25.'!R126,"TOČNO","NETOČNO")</f>
        <v>TOČNO</v>
      </c>
      <c r="O80" s="310" t="str">
        <f>IF(O73='RDG 31.12.25.'!R126+'RDG 31.12.25.'!S126,"TOČNO","NETOČNO")</f>
        <v>TOČNO</v>
      </c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0" ht="12.75" customHeight="1" x14ac:dyDescent="0.3">
      <c r="A81" s="27"/>
      <c r="B81" s="27"/>
      <c r="C81" s="110"/>
      <c r="D81" s="11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 spans="1:30" ht="12.75" customHeight="1" x14ac:dyDescent="0.3">
      <c r="A82" s="27"/>
      <c r="B82" s="27"/>
      <c r="C82" s="110"/>
      <c r="D82" s="11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 spans="1:30" ht="27" customHeight="1" x14ac:dyDescent="0.3">
      <c r="A83" s="27"/>
      <c r="B83" s="83" t="s">
        <v>94</v>
      </c>
      <c r="C83" s="339" t="s">
        <v>95</v>
      </c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spans="1:30" ht="21" customHeight="1" x14ac:dyDescent="0.3">
      <c r="A84" s="27"/>
      <c r="B84" s="97" t="s">
        <v>44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spans="1:30" ht="27" customHeight="1" x14ac:dyDescent="0.3">
      <c r="A85" s="27"/>
      <c r="B85" s="118" t="s">
        <v>45</v>
      </c>
      <c r="C85" s="337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</row>
    <row r="86" spans="1:30" ht="28.5" customHeight="1" x14ac:dyDescent="0.3">
      <c r="A86" s="27"/>
      <c r="B86" s="118" t="s">
        <v>46</v>
      </c>
      <c r="C86" s="337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 spans="1:30" ht="27.75" customHeight="1" x14ac:dyDescent="0.3">
      <c r="A87" s="27"/>
      <c r="B87" s="118" t="s">
        <v>47</v>
      </c>
      <c r="C87" s="337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1:30" ht="37.5" customHeight="1" x14ac:dyDescent="0.3">
      <c r="A88" s="27"/>
      <c r="B88" s="118" t="s">
        <v>96</v>
      </c>
      <c r="C88" s="337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  <row r="89" spans="1:30" ht="24" customHeight="1" x14ac:dyDescent="0.3">
      <c r="A89" s="27"/>
      <c r="B89" s="118" t="s">
        <v>49</v>
      </c>
      <c r="C89" s="337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0" spans="1:30" ht="24" customHeight="1" x14ac:dyDescent="0.3">
      <c r="A90" s="27"/>
      <c r="B90" s="118" t="s">
        <v>50</v>
      </c>
      <c r="C90" s="337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 spans="1:30" ht="28.5" customHeight="1" x14ac:dyDescent="0.3">
      <c r="A91" s="27"/>
      <c r="B91" s="118" t="s">
        <v>97</v>
      </c>
      <c r="C91" s="337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</row>
    <row r="92" spans="1:30" ht="18" customHeight="1" x14ac:dyDescent="0.3">
      <c r="A92" s="27"/>
      <c r="B92" s="127" t="s">
        <v>53</v>
      </c>
      <c r="C92" s="110"/>
      <c r="D92" s="11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 spans="1:30" ht="28.5" customHeight="1" x14ac:dyDescent="0.3">
      <c r="A93" s="27"/>
      <c r="B93" s="122" t="s">
        <v>54</v>
      </c>
      <c r="C93" s="337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spans="1:30" ht="28.5" customHeight="1" x14ac:dyDescent="0.3">
      <c r="A94" s="27"/>
      <c r="B94" s="123" t="s">
        <v>55</v>
      </c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 spans="1:30" ht="28.5" customHeight="1" x14ac:dyDescent="0.3">
      <c r="A95" s="27"/>
      <c r="B95" s="123" t="s">
        <v>56</v>
      </c>
      <c r="C95" s="337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 spans="1:30" ht="28.5" customHeight="1" x14ac:dyDescent="0.3">
      <c r="A96" s="27"/>
      <c r="B96" s="123" t="s">
        <v>57</v>
      </c>
      <c r="C96" s="337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spans="1:30" ht="28.5" customHeight="1" x14ac:dyDescent="0.3">
      <c r="A97" s="27"/>
      <c r="B97" s="123" t="s">
        <v>47</v>
      </c>
      <c r="C97" s="337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</row>
    <row r="98" spans="1:30" ht="28.5" customHeight="1" x14ac:dyDescent="0.3">
      <c r="A98" s="27"/>
      <c r="B98" s="123" t="s">
        <v>49</v>
      </c>
      <c r="C98" s="337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1:30" ht="28.5" customHeight="1" x14ac:dyDescent="0.3">
      <c r="A99" s="27"/>
      <c r="B99" s="123" t="s">
        <v>58</v>
      </c>
      <c r="C99" s="337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0" ht="33.75" customHeight="1" x14ac:dyDescent="0.3">
      <c r="A100" s="27"/>
      <c r="B100" s="123" t="s">
        <v>59</v>
      </c>
      <c r="C100" s="337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1:30" ht="20.25" customHeight="1" x14ac:dyDescent="0.3">
      <c r="A101" s="27"/>
      <c r="B101" s="128" t="s">
        <v>62</v>
      </c>
      <c r="C101" s="95"/>
      <c r="D101" s="11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spans="1:30" ht="24.75" customHeight="1" x14ac:dyDescent="0.3">
      <c r="A102" s="27"/>
      <c r="B102" s="123" t="s">
        <v>63</v>
      </c>
      <c r="C102" s="337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spans="1:30" ht="36.75" customHeight="1" x14ac:dyDescent="0.3">
      <c r="A103" s="27"/>
      <c r="B103" s="123" t="s">
        <v>98</v>
      </c>
      <c r="C103" s="337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1:30" ht="28.5" customHeight="1" x14ac:dyDescent="0.3">
      <c r="A104" s="27"/>
      <c r="B104" s="123" t="s">
        <v>65</v>
      </c>
      <c r="C104" s="337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0" ht="27" customHeight="1" x14ac:dyDescent="0.3">
      <c r="A105" s="27"/>
      <c r="B105" s="123" t="s">
        <v>99</v>
      </c>
      <c r="C105" s="337"/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spans="1:30" ht="25.5" customHeight="1" x14ac:dyDescent="0.3">
      <c r="A106" s="27"/>
      <c r="B106" s="123" t="s">
        <v>68</v>
      </c>
      <c r="C106" s="337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spans="1:30" ht="30" customHeight="1" x14ac:dyDescent="0.3">
      <c r="A107" s="27"/>
      <c r="B107" s="123" t="s">
        <v>69</v>
      </c>
      <c r="C107" s="337"/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spans="1:30" ht="27" customHeight="1" x14ac:dyDescent="0.3">
      <c r="A108" s="27"/>
      <c r="B108" s="123" t="s">
        <v>70</v>
      </c>
      <c r="C108" s="337"/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spans="1:30" ht="24" customHeight="1" x14ac:dyDescent="0.3">
      <c r="A109" s="27"/>
      <c r="B109" s="123" t="s">
        <v>71</v>
      </c>
      <c r="C109" s="337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1:30" ht="23.25" customHeight="1" x14ac:dyDescent="0.3">
      <c r="A110" s="27"/>
      <c r="B110" s="123" t="s">
        <v>72</v>
      </c>
      <c r="C110" s="337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1:30" ht="26.25" customHeight="1" x14ac:dyDescent="0.3">
      <c r="A111" s="27"/>
      <c r="B111" s="123" t="s">
        <v>73</v>
      </c>
      <c r="C111" s="337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1:30" ht="30" customHeight="1" x14ac:dyDescent="0.3">
      <c r="A112" s="27"/>
      <c r="B112" s="123" t="s">
        <v>100</v>
      </c>
      <c r="C112" s="337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spans="1:30" ht="25.5" customHeight="1" x14ac:dyDescent="0.3">
      <c r="A113" s="27"/>
      <c r="B113" s="123" t="s">
        <v>75</v>
      </c>
      <c r="C113" s="337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spans="1:30" ht="17.25" customHeight="1" x14ac:dyDescent="0.3">
      <c r="A114" s="27"/>
      <c r="B114" s="127" t="s">
        <v>77</v>
      </c>
      <c r="C114" s="110"/>
      <c r="D114" s="11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0" ht="38.25" customHeight="1" x14ac:dyDescent="0.3">
      <c r="A115" s="27"/>
      <c r="B115" s="123" t="s">
        <v>101</v>
      </c>
      <c r="C115" s="337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0" ht="25.5" customHeight="1" x14ac:dyDescent="0.3">
      <c r="A116" s="27"/>
      <c r="B116" s="123" t="s">
        <v>78</v>
      </c>
      <c r="C116" s="337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1:30" ht="25.5" customHeight="1" x14ac:dyDescent="0.3">
      <c r="A117" s="27"/>
      <c r="B117" s="123" t="s">
        <v>99</v>
      </c>
      <c r="C117" s="337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1:30" ht="25.5" customHeight="1" x14ac:dyDescent="0.3">
      <c r="A118" s="27"/>
      <c r="B118" s="123" t="s">
        <v>68</v>
      </c>
      <c r="C118" s="337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spans="1:30" ht="25.5" customHeight="1" x14ac:dyDescent="0.3">
      <c r="A119" s="27"/>
      <c r="B119" s="123" t="s">
        <v>70</v>
      </c>
      <c r="C119" s="337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 spans="1:30" ht="25.5" customHeight="1" x14ac:dyDescent="0.3">
      <c r="A120" s="27"/>
      <c r="B120" s="123" t="s">
        <v>71</v>
      </c>
      <c r="C120" s="337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 spans="1:30" ht="25.5" customHeight="1" x14ac:dyDescent="0.3">
      <c r="A121" s="27"/>
      <c r="B121" s="123" t="s">
        <v>72</v>
      </c>
      <c r="C121" s="337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 spans="1:30" ht="25.5" customHeight="1" x14ac:dyDescent="0.3">
      <c r="A122" s="27"/>
      <c r="B122" s="123" t="s">
        <v>73</v>
      </c>
      <c r="C122" s="337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 spans="1:30" ht="25.5" customHeight="1" x14ac:dyDescent="0.3">
      <c r="A123" s="27"/>
      <c r="B123" s="123" t="s">
        <v>102</v>
      </c>
      <c r="C123" s="337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 spans="1:30" ht="25.5" customHeight="1" x14ac:dyDescent="0.3">
      <c r="A124" s="27"/>
      <c r="B124" s="123" t="s">
        <v>81</v>
      </c>
      <c r="C124" s="337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 spans="1:30" ht="18" customHeight="1" x14ac:dyDescent="0.3">
      <c r="A125" s="27"/>
      <c r="B125" s="128" t="s">
        <v>85</v>
      </c>
      <c r="C125" s="95"/>
      <c r="D125" s="11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26" spans="1:30" ht="27" customHeight="1" x14ac:dyDescent="0.3">
      <c r="A126" s="27"/>
      <c r="B126" s="123" t="s">
        <v>86</v>
      </c>
      <c r="C126" s="335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7" spans="1:30" ht="18" customHeight="1" x14ac:dyDescent="0.3">
      <c r="A127" s="27"/>
      <c r="B127" s="123" t="s">
        <v>87</v>
      </c>
      <c r="C127" s="335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</row>
    <row r="128" spans="1:30" ht="18" customHeight="1" x14ac:dyDescent="0.3">
      <c r="A128" s="27"/>
      <c r="B128" s="123" t="s">
        <v>88</v>
      </c>
      <c r="C128" s="335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</row>
    <row r="129" spans="1:30" ht="18" customHeight="1" x14ac:dyDescent="0.3">
      <c r="A129" s="27"/>
      <c r="B129" s="123" t="s">
        <v>89</v>
      </c>
      <c r="C129" s="335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</row>
    <row r="130" spans="1:30" ht="18" customHeight="1" x14ac:dyDescent="0.3">
      <c r="A130" s="27"/>
      <c r="B130" s="123" t="s">
        <v>90</v>
      </c>
      <c r="C130" s="335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</row>
    <row r="131" spans="1:30" ht="18" customHeight="1" x14ac:dyDescent="0.3">
      <c r="A131" s="27"/>
      <c r="B131" s="128"/>
      <c r="C131" s="95"/>
      <c r="D131" s="11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</row>
    <row r="132" spans="1:30" ht="25.5" customHeight="1" x14ac:dyDescent="0.3">
      <c r="A132" s="27"/>
      <c r="B132" s="27"/>
      <c r="C132" s="110"/>
      <c r="D132" s="11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</row>
    <row r="133" spans="1:30" ht="15" customHeight="1" x14ac:dyDescent="0.3">
      <c r="A133" s="129" t="s">
        <v>103</v>
      </c>
      <c r="B133" s="130"/>
      <c r="C133" s="131" t="str">
        <f>REPT('Informacije o klubu'!B31,1)</f>
        <v/>
      </c>
      <c r="D133" s="132"/>
      <c r="E133" s="133"/>
      <c r="F133" s="133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</row>
    <row r="134" spans="1:30" ht="12.75" customHeight="1" x14ac:dyDescent="0.3">
      <c r="A134" s="98" t="s">
        <v>104</v>
      </c>
      <c r="B134" s="130"/>
      <c r="C134" s="135"/>
      <c r="D134" s="135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</row>
    <row r="135" spans="1:30" ht="12.75" customHeight="1" x14ac:dyDescent="0.3">
      <c r="A135" s="27"/>
      <c r="B135" s="127" t="str">
        <f>REPT('Informacije o klubu'!B11,1)</f>
        <v/>
      </c>
      <c r="C135" s="110"/>
      <c r="D135" s="11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</row>
    <row r="136" spans="1:30" ht="12.75" customHeight="1" x14ac:dyDescent="0.35">
      <c r="A136" s="27"/>
      <c r="B136" s="97" t="str">
        <f>REPT('Informacije o klubu'!B13,1)</f>
        <v/>
      </c>
      <c r="C136" s="136"/>
      <c r="D136" s="11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</row>
    <row r="137" spans="1:30" ht="12.75" customHeight="1" x14ac:dyDescent="0.3">
      <c r="A137" s="27"/>
      <c r="B137" s="27"/>
      <c r="C137" s="110"/>
      <c r="D137" s="11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</row>
    <row r="138" spans="1:30" ht="12.75" customHeight="1" x14ac:dyDescent="0.3">
      <c r="A138" s="27"/>
      <c r="B138" s="98" t="s">
        <v>105</v>
      </c>
      <c r="C138" s="110"/>
      <c r="D138" s="11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</row>
    <row r="139" spans="1:30" ht="12.75" customHeight="1" x14ac:dyDescent="0.3">
      <c r="A139" s="27"/>
      <c r="B139" s="27"/>
      <c r="C139" s="110"/>
      <c r="D139" s="11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 spans="1:30" ht="12.75" customHeight="1" x14ac:dyDescent="0.3">
      <c r="A140" s="27"/>
      <c r="B140" s="27"/>
      <c r="C140" s="110"/>
      <c r="D140" s="11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 spans="1:30" ht="12.75" customHeight="1" x14ac:dyDescent="0.3">
      <c r="A141" s="27"/>
      <c r="B141" s="27"/>
      <c r="C141" s="110"/>
      <c r="D141" s="11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</row>
    <row r="142" spans="1:30" ht="12.75" customHeight="1" x14ac:dyDescent="0.3">
      <c r="A142" s="27"/>
      <c r="B142" s="27"/>
      <c r="C142" s="110"/>
      <c r="D142" s="11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</row>
    <row r="143" spans="1:30" ht="12.75" customHeight="1" x14ac:dyDescent="0.3">
      <c r="A143" s="27"/>
      <c r="B143" s="27"/>
      <c r="C143" s="110"/>
      <c r="D143" s="11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 spans="1:30" ht="12.75" customHeight="1" x14ac:dyDescent="0.3">
      <c r="A144" s="27"/>
      <c r="B144" s="27"/>
      <c r="C144" s="110"/>
      <c r="D144" s="11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 spans="1:30" ht="12.75" customHeight="1" x14ac:dyDescent="0.3">
      <c r="A145" s="27"/>
      <c r="B145" s="27"/>
      <c r="C145" s="110"/>
      <c r="D145" s="11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 spans="1:30" ht="12.75" customHeight="1" x14ac:dyDescent="0.3">
      <c r="A146" s="27"/>
      <c r="B146" s="27"/>
      <c r="C146" s="110"/>
      <c r="D146" s="11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</row>
    <row r="147" spans="1:30" ht="12.75" customHeight="1" x14ac:dyDescent="0.3">
      <c r="A147" s="27"/>
      <c r="B147" s="27"/>
      <c r="C147" s="110"/>
      <c r="D147" s="11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 spans="1:30" ht="12.75" customHeight="1" x14ac:dyDescent="0.3">
      <c r="A148" s="27"/>
      <c r="B148" s="27"/>
      <c r="C148" s="110"/>
      <c r="D148" s="11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 spans="1:30" ht="12.75" customHeight="1" x14ac:dyDescent="0.3">
      <c r="A149" s="27"/>
      <c r="B149" s="27"/>
      <c r="C149" s="110"/>
      <c r="D149" s="11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</row>
    <row r="150" spans="1:30" ht="12.75" customHeight="1" x14ac:dyDescent="0.3">
      <c r="A150" s="27"/>
      <c r="B150" s="27"/>
      <c r="C150" s="110"/>
      <c r="D150" s="11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</row>
    <row r="151" spans="1:30" ht="12.75" customHeight="1" x14ac:dyDescent="0.3">
      <c r="A151" s="27"/>
      <c r="B151" s="27"/>
      <c r="C151" s="110"/>
      <c r="D151" s="11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 spans="1:30" ht="12.75" customHeight="1" x14ac:dyDescent="0.3">
      <c r="A152" s="27"/>
      <c r="B152" s="27"/>
      <c r="C152" s="110"/>
      <c r="D152" s="11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 spans="1:30" ht="12.75" customHeight="1" x14ac:dyDescent="0.3">
      <c r="A153" s="27"/>
      <c r="B153" s="27"/>
      <c r="C153" s="110"/>
      <c r="D153" s="11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 spans="1:30" ht="12.75" customHeight="1" x14ac:dyDescent="0.3">
      <c r="A154" s="27"/>
      <c r="B154" s="27"/>
      <c r="C154" s="110"/>
      <c r="D154" s="11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 spans="1:30" ht="12.75" customHeight="1" x14ac:dyDescent="0.3">
      <c r="A155" s="27"/>
      <c r="B155" s="27"/>
      <c r="C155" s="110"/>
      <c r="D155" s="11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spans="1:30" ht="12.75" customHeight="1" x14ac:dyDescent="0.3">
      <c r="A156" s="27"/>
      <c r="B156" s="27"/>
      <c r="C156" s="110"/>
      <c r="D156" s="11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spans="1:30" ht="12.75" customHeight="1" x14ac:dyDescent="0.3">
      <c r="A157" s="27"/>
      <c r="B157" s="27"/>
      <c r="C157" s="110"/>
      <c r="D157" s="11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 spans="1:30" ht="12.75" customHeight="1" x14ac:dyDescent="0.3">
      <c r="A158" s="27"/>
      <c r="B158" s="27"/>
      <c r="C158" s="110"/>
      <c r="D158" s="11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spans="1:30" ht="12.75" customHeight="1" x14ac:dyDescent="0.3">
      <c r="A159" s="27"/>
      <c r="B159" s="27"/>
      <c r="C159" s="110"/>
      <c r="D159" s="11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spans="1:30" ht="12.75" customHeight="1" x14ac:dyDescent="0.3">
      <c r="A160" s="27"/>
      <c r="B160" s="27"/>
      <c r="C160" s="110"/>
      <c r="D160" s="11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spans="1:30" ht="12.75" customHeight="1" x14ac:dyDescent="0.3">
      <c r="A161" s="27"/>
      <c r="B161" s="27"/>
      <c r="C161" s="110"/>
      <c r="D161" s="11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</row>
    <row r="162" spans="1:30" ht="12.75" customHeight="1" x14ac:dyDescent="0.3">
      <c r="A162" s="27"/>
      <c r="B162" s="27"/>
      <c r="C162" s="110"/>
      <c r="D162" s="11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 spans="1:30" ht="12.75" customHeight="1" x14ac:dyDescent="0.3">
      <c r="A163" s="27"/>
      <c r="B163" s="27"/>
      <c r="C163" s="110"/>
      <c r="D163" s="11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</row>
    <row r="164" spans="1:30" ht="12.75" customHeight="1" x14ac:dyDescent="0.3">
      <c r="A164" s="27"/>
      <c r="B164" s="27"/>
      <c r="C164" s="110"/>
      <c r="D164" s="11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</row>
    <row r="165" spans="1:30" ht="12.75" customHeight="1" x14ac:dyDescent="0.3">
      <c r="A165" s="27"/>
      <c r="B165" s="27"/>
      <c r="C165" s="110"/>
      <c r="D165" s="11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</row>
    <row r="166" spans="1:30" ht="12.75" customHeight="1" x14ac:dyDescent="0.3">
      <c r="A166" s="27"/>
      <c r="B166" s="27"/>
      <c r="C166" s="110"/>
      <c r="D166" s="11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</row>
    <row r="167" spans="1:30" ht="12.75" customHeight="1" x14ac:dyDescent="0.3">
      <c r="A167" s="27"/>
      <c r="B167" s="27"/>
      <c r="C167" s="110"/>
      <c r="D167" s="11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</row>
    <row r="168" spans="1:30" ht="12.75" customHeight="1" x14ac:dyDescent="0.3">
      <c r="A168" s="27"/>
      <c r="B168" s="27"/>
      <c r="C168" s="110"/>
      <c r="D168" s="11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</row>
    <row r="169" spans="1:30" ht="12.75" customHeight="1" x14ac:dyDescent="0.3">
      <c r="A169" s="27"/>
      <c r="B169" s="27"/>
      <c r="C169" s="110"/>
      <c r="D169" s="11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</row>
    <row r="170" spans="1:30" ht="12.75" customHeight="1" x14ac:dyDescent="0.3">
      <c r="A170" s="27"/>
      <c r="B170" s="27"/>
      <c r="C170" s="110"/>
      <c r="D170" s="11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</row>
    <row r="171" spans="1:30" ht="12.75" customHeight="1" x14ac:dyDescent="0.3">
      <c r="A171" s="27"/>
      <c r="B171" s="27"/>
      <c r="C171" s="110"/>
      <c r="D171" s="11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</row>
    <row r="172" spans="1:30" ht="12.75" customHeight="1" x14ac:dyDescent="0.3">
      <c r="A172" s="27"/>
      <c r="B172" s="27"/>
      <c r="C172" s="110"/>
      <c r="D172" s="11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</row>
    <row r="173" spans="1:30" ht="12.75" customHeight="1" x14ac:dyDescent="0.3">
      <c r="A173" s="27"/>
      <c r="B173" s="27"/>
      <c r="C173" s="110"/>
      <c r="D173" s="11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</row>
    <row r="174" spans="1:30" ht="12.75" customHeight="1" x14ac:dyDescent="0.3">
      <c r="A174" s="27"/>
      <c r="B174" s="27"/>
      <c r="C174" s="110"/>
      <c r="D174" s="11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</row>
    <row r="175" spans="1:30" ht="12.75" customHeight="1" x14ac:dyDescent="0.3">
      <c r="A175" s="27"/>
      <c r="B175" s="27"/>
      <c r="C175" s="110"/>
      <c r="D175" s="11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</row>
    <row r="176" spans="1:30" ht="12.75" customHeight="1" x14ac:dyDescent="0.3">
      <c r="A176" s="27"/>
      <c r="B176" s="27"/>
      <c r="C176" s="110"/>
      <c r="D176" s="11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</row>
    <row r="177" spans="1:30" ht="12.75" customHeight="1" x14ac:dyDescent="0.3">
      <c r="A177" s="27"/>
      <c r="B177" s="27"/>
      <c r="C177" s="110"/>
      <c r="D177" s="11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</row>
    <row r="178" spans="1:30" ht="12.75" customHeight="1" x14ac:dyDescent="0.3">
      <c r="A178" s="27"/>
      <c r="B178" s="27"/>
      <c r="C178" s="110"/>
      <c r="D178" s="11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</row>
    <row r="179" spans="1:30" ht="12.75" customHeight="1" x14ac:dyDescent="0.3">
      <c r="A179" s="27"/>
      <c r="B179" s="27"/>
      <c r="C179" s="110"/>
      <c r="D179" s="11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 spans="1:30" ht="12.75" customHeight="1" x14ac:dyDescent="0.3">
      <c r="A180" s="27"/>
      <c r="B180" s="27"/>
      <c r="C180" s="110"/>
      <c r="D180" s="11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</row>
    <row r="181" spans="1:30" ht="12.75" customHeight="1" x14ac:dyDescent="0.3">
      <c r="A181" s="27"/>
      <c r="B181" s="27"/>
      <c r="C181" s="110"/>
      <c r="D181" s="11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 spans="1:30" ht="12.75" customHeight="1" x14ac:dyDescent="0.3">
      <c r="A182" s="27"/>
      <c r="B182" s="27"/>
      <c r="C182" s="110"/>
      <c r="D182" s="11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 spans="1:30" ht="12.75" customHeight="1" x14ac:dyDescent="0.3">
      <c r="A183" s="27"/>
      <c r="B183" s="27"/>
      <c r="C183" s="110"/>
      <c r="D183" s="11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 spans="1:30" ht="12.75" customHeight="1" x14ac:dyDescent="0.3">
      <c r="A184" s="27"/>
      <c r="B184" s="27"/>
      <c r="C184" s="110"/>
      <c r="D184" s="11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 spans="1:30" ht="12.75" customHeight="1" x14ac:dyDescent="0.3">
      <c r="A185" s="27"/>
      <c r="B185" s="27"/>
      <c r="C185" s="110"/>
      <c r="D185" s="11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</row>
    <row r="186" spans="1:30" ht="12.75" customHeight="1" x14ac:dyDescent="0.3">
      <c r="A186" s="27"/>
      <c r="B186" s="27"/>
      <c r="C186" s="110"/>
      <c r="D186" s="11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 spans="1:30" ht="12.75" customHeight="1" x14ac:dyDescent="0.3">
      <c r="A187" s="27"/>
      <c r="B187" s="27"/>
      <c r="C187" s="110"/>
      <c r="D187" s="11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</row>
    <row r="188" spans="1:30" ht="12.75" customHeight="1" x14ac:dyDescent="0.3">
      <c r="A188" s="27"/>
      <c r="B188" s="27"/>
      <c r="C188" s="110"/>
      <c r="D188" s="11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</row>
    <row r="189" spans="1:30" ht="12.75" customHeight="1" x14ac:dyDescent="0.3">
      <c r="A189" s="27"/>
      <c r="B189" s="27"/>
      <c r="C189" s="110"/>
      <c r="D189" s="11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</row>
    <row r="190" spans="1:30" ht="12.75" customHeight="1" x14ac:dyDescent="0.3">
      <c r="A190" s="27"/>
      <c r="B190" s="27"/>
      <c r="C190" s="110"/>
      <c r="D190" s="11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</row>
    <row r="191" spans="1:30" ht="12.75" customHeight="1" x14ac:dyDescent="0.3">
      <c r="A191" s="27"/>
      <c r="B191" s="27"/>
      <c r="C191" s="110"/>
      <c r="D191" s="11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</row>
    <row r="192" spans="1:30" ht="12.75" customHeight="1" x14ac:dyDescent="0.3">
      <c r="A192" s="27"/>
      <c r="B192" s="27"/>
      <c r="C192" s="110"/>
      <c r="D192" s="11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</row>
    <row r="193" spans="1:30" ht="12.75" customHeight="1" x14ac:dyDescent="0.3">
      <c r="A193" s="27"/>
      <c r="B193" s="27"/>
      <c r="C193" s="110"/>
      <c r="D193" s="11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</row>
    <row r="194" spans="1:30" ht="12.75" customHeight="1" x14ac:dyDescent="0.3">
      <c r="A194" s="27"/>
      <c r="B194" s="27"/>
      <c r="C194" s="110"/>
      <c r="D194" s="11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</row>
    <row r="195" spans="1:30" ht="12.75" customHeight="1" x14ac:dyDescent="0.3">
      <c r="A195" s="27"/>
      <c r="B195" s="27"/>
      <c r="C195" s="110"/>
      <c r="D195" s="11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</row>
    <row r="196" spans="1:30" ht="12.75" customHeight="1" x14ac:dyDescent="0.3">
      <c r="A196" s="27"/>
      <c r="B196" s="27"/>
      <c r="C196" s="110"/>
      <c r="D196" s="11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</row>
    <row r="197" spans="1:30" ht="12.75" customHeight="1" x14ac:dyDescent="0.3">
      <c r="A197" s="27"/>
      <c r="B197" s="27"/>
      <c r="C197" s="110"/>
      <c r="D197" s="11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 spans="1:30" ht="12.75" customHeight="1" x14ac:dyDescent="0.3">
      <c r="A198" s="27"/>
      <c r="B198" s="27"/>
      <c r="C198" s="110"/>
      <c r="D198" s="11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 spans="1:30" ht="12.75" customHeight="1" x14ac:dyDescent="0.3">
      <c r="A199" s="27"/>
      <c r="B199" s="27"/>
      <c r="C199" s="110"/>
      <c r="D199" s="11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 spans="1:30" ht="12.75" customHeight="1" x14ac:dyDescent="0.3">
      <c r="A200" s="27"/>
      <c r="B200" s="27"/>
      <c r="C200" s="110"/>
      <c r="D200" s="11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</row>
    <row r="201" spans="1:30" ht="12.75" customHeight="1" x14ac:dyDescent="0.3">
      <c r="A201" s="27"/>
      <c r="B201" s="27"/>
      <c r="C201" s="110"/>
      <c r="D201" s="11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 spans="1:30" ht="12.75" customHeight="1" x14ac:dyDescent="0.3">
      <c r="A202" s="27"/>
      <c r="B202" s="27"/>
      <c r="C202" s="110"/>
      <c r="D202" s="11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 spans="1:30" ht="12.75" customHeight="1" x14ac:dyDescent="0.3">
      <c r="A203" s="27"/>
      <c r="B203" s="27"/>
      <c r="C203" s="110"/>
      <c r="D203" s="11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 spans="1:30" ht="12.75" customHeight="1" x14ac:dyDescent="0.3">
      <c r="A204" s="27"/>
      <c r="B204" s="27"/>
      <c r="C204" s="110"/>
      <c r="D204" s="11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</row>
    <row r="205" spans="1:30" ht="12.75" customHeight="1" x14ac:dyDescent="0.3">
      <c r="A205" s="27"/>
      <c r="B205" s="27"/>
      <c r="C205" s="110"/>
      <c r="D205" s="11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 spans="1:30" ht="12.75" customHeight="1" x14ac:dyDescent="0.3">
      <c r="A206" s="27"/>
      <c r="B206" s="27"/>
      <c r="C206" s="110"/>
      <c r="D206" s="11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</row>
    <row r="207" spans="1:30" ht="12.75" customHeight="1" x14ac:dyDescent="0.3">
      <c r="A207" s="27"/>
      <c r="B207" s="27"/>
      <c r="C207" s="110"/>
      <c r="D207" s="11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</row>
    <row r="208" spans="1:30" ht="12.75" customHeight="1" x14ac:dyDescent="0.3">
      <c r="A208" s="27"/>
      <c r="B208" s="27"/>
      <c r="C208" s="110"/>
      <c r="D208" s="11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</row>
    <row r="209" spans="1:30" ht="12.75" customHeight="1" x14ac:dyDescent="0.3">
      <c r="A209" s="27"/>
      <c r="B209" s="27"/>
      <c r="C209" s="110"/>
      <c r="D209" s="11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</row>
    <row r="210" spans="1:30" ht="12.75" customHeight="1" x14ac:dyDescent="0.3">
      <c r="A210" s="27"/>
      <c r="B210" s="27"/>
      <c r="C210" s="110"/>
      <c r="D210" s="11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 spans="1:30" ht="12.75" customHeight="1" x14ac:dyDescent="0.3">
      <c r="A211" s="27"/>
      <c r="B211" s="27"/>
      <c r="C211" s="110"/>
      <c r="D211" s="110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</row>
    <row r="212" spans="1:30" ht="12.75" customHeight="1" x14ac:dyDescent="0.3">
      <c r="A212" s="27"/>
      <c r="B212" s="27"/>
      <c r="C212" s="110"/>
      <c r="D212" s="110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</row>
    <row r="213" spans="1:30" ht="12.75" customHeight="1" x14ac:dyDescent="0.3">
      <c r="A213" s="27"/>
      <c r="B213" s="27"/>
      <c r="C213" s="110"/>
      <c r="D213" s="110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</row>
    <row r="214" spans="1:30" ht="12.75" customHeight="1" x14ac:dyDescent="0.3">
      <c r="A214" s="27"/>
      <c r="B214" s="27"/>
      <c r="C214" s="110"/>
      <c r="D214" s="110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</row>
    <row r="215" spans="1:30" ht="12.75" customHeight="1" x14ac:dyDescent="0.3">
      <c r="A215" s="27"/>
      <c r="B215" s="27"/>
      <c r="C215" s="110"/>
      <c r="D215" s="110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</row>
    <row r="216" spans="1:30" ht="12.75" customHeight="1" x14ac:dyDescent="0.3">
      <c r="A216" s="27"/>
      <c r="B216" s="27"/>
      <c r="C216" s="110"/>
      <c r="D216" s="110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</row>
    <row r="217" spans="1:30" ht="12.75" customHeight="1" x14ac:dyDescent="0.3">
      <c r="A217" s="27"/>
      <c r="B217" s="27"/>
      <c r="C217" s="110"/>
      <c r="D217" s="11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 spans="1:30" ht="12.75" customHeight="1" x14ac:dyDescent="0.3">
      <c r="A218" s="27"/>
      <c r="B218" s="27"/>
      <c r="C218" s="110"/>
      <c r="D218" s="110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 spans="1:30" ht="12.75" customHeight="1" x14ac:dyDescent="0.3">
      <c r="A219" s="27"/>
      <c r="B219" s="27"/>
      <c r="C219" s="110"/>
      <c r="D219" s="110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 spans="1:30" ht="12.75" customHeight="1" x14ac:dyDescent="0.3">
      <c r="A220" s="27"/>
      <c r="B220" s="27"/>
      <c r="C220" s="110"/>
      <c r="D220" s="110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</row>
    <row r="221" spans="1:30" ht="12.75" customHeight="1" x14ac:dyDescent="0.3">
      <c r="A221" s="27"/>
      <c r="B221" s="27"/>
      <c r="C221" s="110"/>
      <c r="D221" s="110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</row>
    <row r="222" spans="1:30" ht="12.75" customHeight="1" x14ac:dyDescent="0.3">
      <c r="A222" s="27"/>
      <c r="B222" s="27"/>
      <c r="C222" s="110"/>
      <c r="D222" s="110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</row>
    <row r="223" spans="1:30" ht="12.75" customHeight="1" x14ac:dyDescent="0.3">
      <c r="A223" s="27"/>
      <c r="B223" s="27"/>
      <c r="C223" s="110"/>
      <c r="D223" s="110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</row>
    <row r="224" spans="1:30" ht="12.75" customHeight="1" x14ac:dyDescent="0.3">
      <c r="A224" s="27"/>
      <c r="B224" s="27"/>
      <c r="C224" s="110"/>
      <c r="D224" s="110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</row>
    <row r="225" spans="1:30" ht="12.75" customHeight="1" x14ac:dyDescent="0.3">
      <c r="A225" s="27"/>
      <c r="B225" s="27"/>
      <c r="C225" s="110"/>
      <c r="D225" s="110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</row>
    <row r="226" spans="1:30" ht="12.75" customHeight="1" x14ac:dyDescent="0.3">
      <c r="A226" s="27"/>
      <c r="B226" s="27"/>
      <c r="C226" s="110"/>
      <c r="D226" s="110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 spans="1:30" ht="12.75" customHeight="1" x14ac:dyDescent="0.3">
      <c r="A227" s="27"/>
      <c r="B227" s="27"/>
      <c r="C227" s="110"/>
      <c r="D227" s="110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 spans="1:30" ht="12.75" customHeight="1" x14ac:dyDescent="0.3">
      <c r="A228" s="27"/>
      <c r="B228" s="27"/>
      <c r="C228" s="110"/>
      <c r="D228" s="110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</row>
    <row r="229" spans="1:30" ht="12.75" customHeight="1" x14ac:dyDescent="0.3">
      <c r="A229" s="27"/>
      <c r="B229" s="27"/>
      <c r="C229" s="110"/>
      <c r="D229" s="110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</row>
    <row r="230" spans="1:30" ht="12.75" customHeight="1" x14ac:dyDescent="0.3">
      <c r="A230" s="27"/>
      <c r="B230" s="27"/>
      <c r="C230" s="110"/>
      <c r="D230" s="110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</row>
    <row r="231" spans="1:30" ht="12.75" customHeight="1" x14ac:dyDescent="0.3">
      <c r="A231" s="27"/>
      <c r="B231" s="27"/>
      <c r="C231" s="110"/>
      <c r="D231" s="110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</row>
    <row r="232" spans="1:30" ht="12.75" customHeight="1" x14ac:dyDescent="0.3">
      <c r="A232" s="27"/>
      <c r="B232" s="27"/>
      <c r="C232" s="110"/>
      <c r="D232" s="110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</row>
    <row r="233" spans="1:30" ht="12.75" customHeight="1" x14ac:dyDescent="0.3">
      <c r="A233" s="27"/>
      <c r="B233" s="27"/>
      <c r="C233" s="110"/>
      <c r="D233" s="110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</row>
    <row r="234" spans="1:30" ht="12.75" customHeight="1" x14ac:dyDescent="0.3">
      <c r="A234" s="27"/>
      <c r="B234" s="27"/>
      <c r="C234" s="110"/>
      <c r="D234" s="110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</row>
    <row r="235" spans="1:30" ht="12.75" customHeight="1" x14ac:dyDescent="0.3">
      <c r="A235" s="27"/>
      <c r="B235" s="27"/>
      <c r="C235" s="110"/>
      <c r="D235" s="110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 spans="1:30" ht="12.75" customHeight="1" x14ac:dyDescent="0.3">
      <c r="A236" s="27"/>
      <c r="B236" s="27"/>
      <c r="C236" s="110"/>
      <c r="D236" s="110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</row>
    <row r="237" spans="1:30" ht="12.75" customHeight="1" x14ac:dyDescent="0.3">
      <c r="A237" s="27"/>
      <c r="B237" s="27"/>
      <c r="C237" s="110"/>
      <c r="D237" s="110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 spans="1:30" ht="12.75" customHeight="1" x14ac:dyDescent="0.3">
      <c r="A238" s="27"/>
      <c r="B238" s="27"/>
      <c r="C238" s="110"/>
      <c r="D238" s="110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</row>
    <row r="239" spans="1:30" ht="12.75" customHeight="1" x14ac:dyDescent="0.3">
      <c r="A239" s="27"/>
      <c r="B239" s="27"/>
      <c r="C239" s="110"/>
      <c r="D239" s="110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</row>
    <row r="240" spans="1:30" ht="12.75" customHeight="1" x14ac:dyDescent="0.3">
      <c r="A240" s="27"/>
      <c r="B240" s="27"/>
      <c r="C240" s="110"/>
      <c r="D240" s="110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 spans="1:30" ht="12.75" customHeight="1" x14ac:dyDescent="0.3">
      <c r="A241" s="27"/>
      <c r="B241" s="27"/>
      <c r="C241" s="110"/>
      <c r="D241" s="110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</row>
    <row r="242" spans="1:30" ht="12.75" customHeight="1" x14ac:dyDescent="0.3">
      <c r="A242" s="27"/>
      <c r="B242" s="27"/>
      <c r="C242" s="110"/>
      <c r="D242" s="110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</row>
    <row r="243" spans="1:30" ht="12.75" customHeight="1" x14ac:dyDescent="0.3">
      <c r="A243" s="27"/>
      <c r="B243" s="27"/>
      <c r="C243" s="110"/>
      <c r="D243" s="110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 spans="1:30" ht="12.75" customHeight="1" x14ac:dyDescent="0.3">
      <c r="A244" s="27"/>
      <c r="B244" s="27"/>
      <c r="C244" s="110"/>
      <c r="D244" s="110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</row>
    <row r="245" spans="1:30" ht="12.75" customHeight="1" x14ac:dyDescent="0.3">
      <c r="A245" s="27"/>
      <c r="B245" s="27"/>
      <c r="C245" s="110"/>
      <c r="D245" s="110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</row>
    <row r="246" spans="1:30" ht="12.75" customHeight="1" x14ac:dyDescent="0.3">
      <c r="A246" s="27"/>
      <c r="B246" s="27"/>
      <c r="C246" s="110"/>
      <c r="D246" s="110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</row>
    <row r="247" spans="1:30" ht="12.75" customHeight="1" x14ac:dyDescent="0.3">
      <c r="A247" s="27"/>
      <c r="B247" s="27"/>
      <c r="C247" s="110"/>
      <c r="D247" s="110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</row>
    <row r="248" spans="1:30" ht="12.75" customHeight="1" x14ac:dyDescent="0.3">
      <c r="A248" s="27"/>
      <c r="B248" s="27"/>
      <c r="C248" s="110"/>
      <c r="D248" s="110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</row>
    <row r="249" spans="1:30" ht="12.75" customHeight="1" x14ac:dyDescent="0.3">
      <c r="A249" s="27"/>
      <c r="B249" s="27"/>
      <c r="C249" s="110"/>
      <c r="D249" s="11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</row>
    <row r="250" spans="1:30" ht="12.75" customHeight="1" x14ac:dyDescent="0.3">
      <c r="A250" s="27"/>
      <c r="B250" s="27"/>
      <c r="C250" s="110"/>
      <c r="D250" s="110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</row>
    <row r="251" spans="1:30" ht="12.75" customHeight="1" x14ac:dyDescent="0.3">
      <c r="A251" s="27"/>
      <c r="B251" s="27"/>
      <c r="C251" s="110"/>
      <c r="D251" s="110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</row>
    <row r="252" spans="1:30" ht="12.75" customHeight="1" x14ac:dyDescent="0.3">
      <c r="A252" s="27"/>
      <c r="B252" s="27"/>
      <c r="C252" s="110"/>
      <c r="D252" s="110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</row>
    <row r="253" spans="1:30" ht="12.75" customHeight="1" x14ac:dyDescent="0.3">
      <c r="A253" s="27"/>
      <c r="B253" s="27"/>
      <c r="C253" s="110"/>
      <c r="D253" s="110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 spans="1:30" ht="12.75" customHeight="1" x14ac:dyDescent="0.3">
      <c r="A254" s="27"/>
      <c r="B254" s="27"/>
      <c r="C254" s="110"/>
      <c r="D254" s="110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</row>
    <row r="255" spans="1:30" ht="12.75" customHeight="1" x14ac:dyDescent="0.3">
      <c r="A255" s="27"/>
      <c r="B255" s="27"/>
      <c r="C255" s="110"/>
      <c r="D255" s="110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</row>
    <row r="256" spans="1:30" ht="12.75" customHeight="1" x14ac:dyDescent="0.3">
      <c r="A256" s="27"/>
      <c r="B256" s="27"/>
      <c r="C256" s="110"/>
      <c r="D256" s="110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</row>
    <row r="257" spans="1:30" ht="12.75" customHeight="1" x14ac:dyDescent="0.3">
      <c r="A257" s="27"/>
      <c r="B257" s="27"/>
      <c r="C257" s="110"/>
      <c r="D257" s="110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 spans="1:30" ht="12.75" customHeight="1" x14ac:dyDescent="0.3">
      <c r="A258" s="27"/>
      <c r="B258" s="27"/>
      <c r="C258" s="110"/>
      <c r="D258" s="110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</row>
    <row r="259" spans="1:30" ht="12.75" customHeight="1" x14ac:dyDescent="0.3">
      <c r="A259" s="27"/>
      <c r="B259" s="27"/>
      <c r="C259" s="110"/>
      <c r="D259" s="110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</row>
    <row r="260" spans="1:30" ht="12.75" customHeight="1" x14ac:dyDescent="0.3">
      <c r="A260" s="27"/>
      <c r="B260" s="27"/>
      <c r="C260" s="110"/>
      <c r="D260" s="110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</row>
    <row r="261" spans="1:30" ht="12.75" customHeight="1" x14ac:dyDescent="0.3">
      <c r="A261" s="27"/>
      <c r="B261" s="27"/>
      <c r="C261" s="110"/>
      <c r="D261" s="110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</row>
    <row r="262" spans="1:30" ht="12.75" customHeight="1" x14ac:dyDescent="0.3">
      <c r="A262" s="27"/>
      <c r="B262" s="27"/>
      <c r="C262" s="110"/>
      <c r="D262" s="110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</row>
    <row r="263" spans="1:30" ht="12.75" customHeight="1" x14ac:dyDescent="0.3">
      <c r="A263" s="27"/>
      <c r="B263" s="27"/>
      <c r="C263" s="110"/>
      <c r="D263" s="110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</row>
    <row r="264" spans="1:30" ht="12.75" customHeight="1" x14ac:dyDescent="0.3">
      <c r="A264" s="27"/>
      <c r="B264" s="27"/>
      <c r="C264" s="110"/>
      <c r="D264" s="110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</row>
    <row r="265" spans="1:30" ht="12.75" customHeight="1" x14ac:dyDescent="0.3">
      <c r="A265" s="27"/>
      <c r="B265" s="27"/>
      <c r="C265" s="110"/>
      <c r="D265" s="110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</row>
    <row r="266" spans="1:30" ht="12.75" customHeight="1" x14ac:dyDescent="0.3">
      <c r="A266" s="27"/>
      <c r="B266" s="27"/>
      <c r="C266" s="110"/>
      <c r="D266" s="110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</row>
    <row r="267" spans="1:30" ht="12.75" customHeight="1" x14ac:dyDescent="0.3">
      <c r="A267" s="27"/>
      <c r="B267" s="27"/>
      <c r="C267" s="110"/>
      <c r="D267" s="110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</row>
    <row r="268" spans="1:30" ht="12.75" customHeight="1" x14ac:dyDescent="0.3">
      <c r="A268" s="27"/>
      <c r="B268" s="27"/>
      <c r="C268" s="110"/>
      <c r="D268" s="110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</row>
    <row r="269" spans="1:30" ht="12.75" customHeight="1" x14ac:dyDescent="0.3">
      <c r="A269" s="27"/>
      <c r="B269" s="27"/>
      <c r="C269" s="110"/>
      <c r="D269" s="110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 spans="1:30" ht="12.75" customHeight="1" x14ac:dyDescent="0.3">
      <c r="A270" s="27"/>
      <c r="B270" s="27"/>
      <c r="C270" s="110"/>
      <c r="D270" s="110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</row>
    <row r="271" spans="1:30" ht="12.75" customHeight="1" x14ac:dyDescent="0.3">
      <c r="A271" s="27"/>
      <c r="B271" s="27"/>
      <c r="C271" s="110"/>
      <c r="D271" s="110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</row>
    <row r="272" spans="1:30" ht="12.75" customHeight="1" x14ac:dyDescent="0.3">
      <c r="A272" s="27"/>
      <c r="B272" s="27"/>
      <c r="C272" s="110"/>
      <c r="D272" s="110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</row>
    <row r="273" spans="1:30" ht="12.75" customHeight="1" x14ac:dyDescent="0.3">
      <c r="A273" s="27"/>
      <c r="B273" s="27"/>
      <c r="C273" s="110"/>
      <c r="D273" s="11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</row>
    <row r="274" spans="1:30" ht="12.75" customHeight="1" x14ac:dyDescent="0.3">
      <c r="A274" s="27"/>
      <c r="B274" s="27"/>
      <c r="C274" s="110"/>
      <c r="D274" s="11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</row>
    <row r="275" spans="1:30" ht="12.75" customHeight="1" x14ac:dyDescent="0.3">
      <c r="A275" s="27"/>
      <c r="B275" s="27"/>
      <c r="C275" s="110"/>
      <c r="D275" s="110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 spans="1:30" ht="12.75" customHeight="1" x14ac:dyDescent="0.3">
      <c r="A276" s="27"/>
      <c r="B276" s="27"/>
      <c r="C276" s="110"/>
      <c r="D276" s="110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</row>
    <row r="277" spans="1:30" ht="12.75" customHeight="1" x14ac:dyDescent="0.3">
      <c r="A277" s="27"/>
      <c r="B277" s="27"/>
      <c r="C277" s="110"/>
      <c r="D277" s="110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</row>
    <row r="278" spans="1:30" ht="12.75" customHeight="1" x14ac:dyDescent="0.3">
      <c r="A278" s="27"/>
      <c r="B278" s="27"/>
      <c r="C278" s="110"/>
      <c r="D278" s="11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</row>
    <row r="279" spans="1:30" ht="12.75" customHeight="1" x14ac:dyDescent="0.3">
      <c r="A279" s="27"/>
      <c r="B279" s="27"/>
      <c r="C279" s="110"/>
      <c r="D279" s="110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</row>
    <row r="280" spans="1:30" ht="12.75" customHeight="1" x14ac:dyDescent="0.3">
      <c r="A280" s="27"/>
      <c r="B280" s="27"/>
      <c r="C280" s="110"/>
      <c r="D280" s="110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 spans="1:30" ht="12.75" customHeight="1" x14ac:dyDescent="0.3">
      <c r="A281" s="27"/>
      <c r="B281" s="27"/>
      <c r="C281" s="110"/>
      <c r="D281" s="110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 spans="1:30" ht="12.75" customHeight="1" x14ac:dyDescent="0.3">
      <c r="A282" s="27"/>
      <c r="B282" s="27"/>
      <c r="C282" s="110"/>
      <c r="D282" s="110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</row>
    <row r="283" spans="1:30" ht="12.75" customHeight="1" x14ac:dyDescent="0.3">
      <c r="A283" s="27"/>
      <c r="B283" s="27"/>
      <c r="C283" s="110"/>
      <c r="D283" s="11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</row>
    <row r="284" spans="1:30" ht="12.75" customHeight="1" x14ac:dyDescent="0.3">
      <c r="A284" s="27"/>
      <c r="B284" s="27"/>
      <c r="C284" s="110"/>
      <c r="D284" s="110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</row>
    <row r="285" spans="1:30" ht="12.75" customHeight="1" x14ac:dyDescent="0.3">
      <c r="A285" s="27"/>
      <c r="B285" s="27"/>
      <c r="C285" s="110"/>
      <c r="D285" s="110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</row>
    <row r="286" spans="1:30" ht="12.75" customHeight="1" x14ac:dyDescent="0.3">
      <c r="A286" s="27"/>
      <c r="B286" s="27"/>
      <c r="C286" s="110"/>
      <c r="D286" s="110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</row>
    <row r="287" spans="1:30" ht="12.75" customHeight="1" x14ac:dyDescent="0.3">
      <c r="A287" s="27"/>
      <c r="B287" s="27"/>
      <c r="C287" s="110"/>
      <c r="D287" s="110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</row>
    <row r="288" spans="1:30" ht="12.75" customHeight="1" x14ac:dyDescent="0.3">
      <c r="A288" s="27"/>
      <c r="B288" s="27"/>
      <c r="C288" s="110"/>
      <c r="D288" s="110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</row>
    <row r="289" spans="1:30" ht="12.75" customHeight="1" x14ac:dyDescent="0.3">
      <c r="A289" s="27"/>
      <c r="B289" s="27"/>
      <c r="C289" s="110"/>
      <c r="D289" s="110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</row>
    <row r="290" spans="1:30" ht="12.75" customHeight="1" x14ac:dyDescent="0.3">
      <c r="A290" s="27"/>
      <c r="B290" s="27"/>
      <c r="C290" s="110"/>
      <c r="D290" s="110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</row>
    <row r="291" spans="1:30" ht="12.75" customHeight="1" x14ac:dyDescent="0.3">
      <c r="A291" s="27"/>
      <c r="B291" s="27"/>
      <c r="C291" s="110"/>
      <c r="D291" s="110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</row>
    <row r="292" spans="1:30" ht="12.75" customHeight="1" x14ac:dyDescent="0.3">
      <c r="A292" s="27"/>
      <c r="B292" s="27"/>
      <c r="C292" s="110"/>
      <c r="D292" s="110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</row>
    <row r="293" spans="1:30" ht="12.75" customHeight="1" x14ac:dyDescent="0.3">
      <c r="A293" s="27"/>
      <c r="B293" s="27"/>
      <c r="C293" s="110"/>
      <c r="D293" s="110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</row>
    <row r="294" spans="1:30" ht="12.75" customHeight="1" x14ac:dyDescent="0.3">
      <c r="A294" s="27"/>
      <c r="B294" s="27"/>
      <c r="C294" s="110"/>
      <c r="D294" s="110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</row>
    <row r="295" spans="1:30" ht="12.75" customHeight="1" x14ac:dyDescent="0.3">
      <c r="A295" s="27"/>
      <c r="B295" s="27"/>
      <c r="C295" s="110"/>
      <c r="D295" s="110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</row>
    <row r="296" spans="1:30" ht="12.75" customHeight="1" x14ac:dyDescent="0.3">
      <c r="A296" s="27"/>
      <c r="B296" s="27"/>
      <c r="C296" s="110"/>
      <c r="D296" s="110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</row>
    <row r="297" spans="1:30" ht="12.75" customHeight="1" x14ac:dyDescent="0.3">
      <c r="A297" s="27"/>
      <c r="B297" s="27"/>
      <c r="C297" s="110"/>
      <c r="D297" s="110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</row>
    <row r="298" spans="1:30" ht="12.75" customHeight="1" x14ac:dyDescent="0.3">
      <c r="A298" s="27"/>
      <c r="B298" s="27"/>
      <c r="C298" s="110"/>
      <c r="D298" s="110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</row>
    <row r="299" spans="1:30" ht="12.75" customHeight="1" x14ac:dyDescent="0.3">
      <c r="A299" s="27"/>
      <c r="B299" s="27"/>
      <c r="C299" s="110"/>
      <c r="D299" s="110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</row>
    <row r="300" spans="1:30" ht="12.75" customHeight="1" x14ac:dyDescent="0.3">
      <c r="A300" s="27"/>
      <c r="B300" s="27"/>
      <c r="C300" s="110"/>
      <c r="D300" s="110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</row>
    <row r="301" spans="1:30" ht="12.75" customHeight="1" x14ac:dyDescent="0.3">
      <c r="A301" s="27"/>
      <c r="B301" s="27"/>
      <c r="C301" s="110"/>
      <c r="D301" s="110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</row>
    <row r="302" spans="1:30" ht="12.75" customHeight="1" x14ac:dyDescent="0.3">
      <c r="A302" s="27"/>
      <c r="B302" s="27"/>
      <c r="C302" s="110"/>
      <c r="D302" s="110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</row>
    <row r="303" spans="1:30" ht="12.75" customHeight="1" x14ac:dyDescent="0.3">
      <c r="A303" s="27"/>
      <c r="B303" s="27"/>
      <c r="C303" s="110"/>
      <c r="D303" s="110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</row>
    <row r="304" spans="1:30" ht="12.75" customHeight="1" x14ac:dyDescent="0.3">
      <c r="A304" s="27"/>
      <c r="B304" s="27"/>
      <c r="C304" s="110"/>
      <c r="D304" s="110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 spans="1:30" ht="12.75" customHeight="1" x14ac:dyDescent="0.3">
      <c r="A305" s="27"/>
      <c r="B305" s="27"/>
      <c r="C305" s="110"/>
      <c r="D305" s="110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 spans="1:30" ht="12.75" customHeight="1" x14ac:dyDescent="0.3">
      <c r="A306" s="27"/>
      <c r="B306" s="27"/>
      <c r="C306" s="110"/>
      <c r="D306" s="110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</row>
    <row r="307" spans="1:30" ht="12.75" customHeight="1" x14ac:dyDescent="0.3">
      <c r="A307" s="27"/>
      <c r="B307" s="27"/>
      <c r="C307" s="110"/>
      <c r="D307" s="110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</row>
    <row r="308" spans="1:30" ht="12.75" customHeight="1" x14ac:dyDescent="0.3">
      <c r="A308" s="27"/>
      <c r="B308" s="27"/>
      <c r="C308" s="110"/>
      <c r="D308" s="110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</row>
    <row r="309" spans="1:30" ht="12.75" customHeight="1" x14ac:dyDescent="0.3">
      <c r="A309" s="27"/>
      <c r="B309" s="27"/>
      <c r="C309" s="110"/>
      <c r="D309" s="110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</row>
    <row r="310" spans="1:30" ht="12.75" customHeight="1" x14ac:dyDescent="0.3">
      <c r="A310" s="27"/>
      <c r="B310" s="27"/>
      <c r="C310" s="110"/>
      <c r="D310" s="110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</row>
    <row r="311" spans="1:30" ht="12.75" customHeight="1" x14ac:dyDescent="0.3">
      <c r="A311" s="27"/>
      <c r="B311" s="27"/>
      <c r="C311" s="110"/>
      <c r="D311" s="110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</row>
    <row r="312" spans="1:30" ht="12.75" customHeight="1" x14ac:dyDescent="0.3">
      <c r="A312" s="27"/>
      <c r="B312" s="27"/>
      <c r="C312" s="110"/>
      <c r="D312" s="110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</row>
    <row r="313" spans="1:30" ht="12.75" customHeight="1" x14ac:dyDescent="0.3">
      <c r="A313" s="27"/>
      <c r="B313" s="27"/>
      <c r="C313" s="110"/>
      <c r="D313" s="110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</row>
    <row r="314" spans="1:30" ht="12.75" customHeight="1" x14ac:dyDescent="0.3">
      <c r="A314" s="27"/>
      <c r="B314" s="27"/>
      <c r="C314" s="110"/>
      <c r="D314" s="110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</row>
    <row r="315" spans="1:30" ht="12.75" customHeight="1" x14ac:dyDescent="0.3">
      <c r="A315" s="27"/>
      <c r="B315" s="27"/>
      <c r="C315" s="110"/>
      <c r="D315" s="110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</row>
    <row r="316" spans="1:30" ht="12.75" customHeight="1" x14ac:dyDescent="0.3">
      <c r="A316" s="27"/>
      <c r="B316" s="27"/>
      <c r="C316" s="110"/>
      <c r="D316" s="110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</row>
    <row r="317" spans="1:30" ht="12.75" customHeight="1" x14ac:dyDescent="0.3">
      <c r="A317" s="27"/>
      <c r="B317" s="27"/>
      <c r="C317" s="110"/>
      <c r="D317" s="110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</row>
    <row r="318" spans="1:30" ht="12.75" customHeight="1" x14ac:dyDescent="0.3">
      <c r="A318" s="27"/>
      <c r="B318" s="27"/>
      <c r="C318" s="110"/>
      <c r="D318" s="110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 spans="1:30" ht="12.75" customHeight="1" x14ac:dyDescent="0.3">
      <c r="A319" s="27"/>
      <c r="B319" s="27"/>
      <c r="C319" s="110"/>
      <c r="D319" s="110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 spans="1:30" ht="12.75" customHeight="1" x14ac:dyDescent="0.3">
      <c r="A320" s="27"/>
      <c r="B320" s="27"/>
      <c r="C320" s="110"/>
      <c r="D320" s="110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</row>
    <row r="321" spans="1:30" ht="12.75" customHeight="1" x14ac:dyDescent="0.3">
      <c r="A321" s="27"/>
      <c r="B321" s="27"/>
      <c r="C321" s="110"/>
      <c r="D321" s="110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</row>
    <row r="322" spans="1:30" ht="12.75" customHeight="1" x14ac:dyDescent="0.3">
      <c r="A322" s="27"/>
      <c r="B322" s="27"/>
      <c r="C322" s="110"/>
      <c r="D322" s="110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</row>
    <row r="323" spans="1:30" ht="12.75" customHeight="1" x14ac:dyDescent="0.3">
      <c r="A323" s="27"/>
      <c r="B323" s="27"/>
      <c r="C323" s="110"/>
      <c r="D323" s="110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</row>
    <row r="324" spans="1:30" ht="12.75" customHeight="1" x14ac:dyDescent="0.3">
      <c r="A324" s="27"/>
      <c r="B324" s="27"/>
      <c r="C324" s="110"/>
      <c r="D324" s="110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</row>
    <row r="325" spans="1:30" ht="12.75" customHeight="1" x14ac:dyDescent="0.3">
      <c r="A325" s="27"/>
      <c r="B325" s="27"/>
      <c r="C325" s="110"/>
      <c r="D325" s="110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</row>
    <row r="326" spans="1:30" ht="12.75" customHeight="1" x14ac:dyDescent="0.3">
      <c r="A326" s="27"/>
      <c r="B326" s="27"/>
      <c r="C326" s="110"/>
      <c r="D326" s="110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</row>
    <row r="327" spans="1:30" ht="12.75" customHeight="1" x14ac:dyDescent="0.3">
      <c r="A327" s="27"/>
      <c r="B327" s="27"/>
      <c r="C327" s="110"/>
      <c r="D327" s="110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</row>
    <row r="328" spans="1:30" ht="12.75" customHeight="1" x14ac:dyDescent="0.3">
      <c r="A328" s="27"/>
      <c r="B328" s="27"/>
      <c r="C328" s="110"/>
      <c r="D328" s="110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</row>
    <row r="329" spans="1:30" ht="12.75" customHeight="1" x14ac:dyDescent="0.3">
      <c r="A329" s="27"/>
      <c r="B329" s="27"/>
      <c r="C329" s="110"/>
      <c r="D329" s="110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</row>
    <row r="330" spans="1:30" ht="12.75" customHeight="1" x14ac:dyDescent="0.3">
      <c r="A330" s="27"/>
      <c r="B330" s="27"/>
      <c r="C330" s="110"/>
      <c r="D330" s="110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</row>
    <row r="331" spans="1:30" ht="12.75" customHeight="1" x14ac:dyDescent="0.3">
      <c r="A331" s="27"/>
      <c r="B331" s="27"/>
      <c r="C331" s="110"/>
      <c r="D331" s="110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</row>
    <row r="332" spans="1:30" ht="12.75" customHeight="1" x14ac:dyDescent="0.3">
      <c r="A332" s="27"/>
      <c r="B332" s="27"/>
      <c r="C332" s="110"/>
      <c r="D332" s="110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</row>
    <row r="333" spans="1:30" ht="12.75" customHeight="1" x14ac:dyDescent="0.3">
      <c r="A333" s="27"/>
      <c r="B333" s="27"/>
      <c r="C333" s="110"/>
      <c r="D333" s="110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</row>
    <row r="334" spans="1:30" ht="12.75" customHeight="1" x14ac:dyDescent="0.3">
      <c r="A334" s="27"/>
      <c r="B334" s="27"/>
      <c r="C334" s="110"/>
      <c r="D334" s="110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</row>
    <row r="335" spans="1:30" ht="12.75" customHeight="1" x14ac:dyDescent="0.3">
      <c r="A335" s="27"/>
      <c r="B335" s="27"/>
      <c r="C335" s="110"/>
      <c r="D335" s="110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</row>
    <row r="336" spans="1:30" ht="12.75" customHeight="1" x14ac:dyDescent="0.3">
      <c r="A336" s="27"/>
      <c r="B336" s="27"/>
      <c r="C336" s="110"/>
      <c r="D336" s="110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</row>
    <row r="337" spans="1:30" ht="12.75" customHeight="1" x14ac:dyDescent="0.3">
      <c r="A337" s="27"/>
      <c r="B337" s="27"/>
      <c r="C337" s="110"/>
      <c r="D337" s="110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</row>
    <row r="338" spans="1:30" ht="12.75" customHeight="1" x14ac:dyDescent="0.3">
      <c r="A338" s="27"/>
      <c r="B338" s="27"/>
      <c r="C338" s="110"/>
      <c r="D338" s="110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</row>
    <row r="339" spans="1:30" ht="12.75" customHeight="1" x14ac:dyDescent="0.3">
      <c r="A339" s="27"/>
      <c r="B339" s="27"/>
      <c r="C339" s="110"/>
      <c r="D339" s="110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</row>
    <row r="340" spans="1:30" ht="12.75" customHeight="1" x14ac:dyDescent="0.3">
      <c r="A340" s="27"/>
      <c r="B340" s="27"/>
      <c r="C340" s="110"/>
      <c r="D340" s="110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</row>
    <row r="341" spans="1:30" ht="12.75" customHeight="1" x14ac:dyDescent="0.3">
      <c r="A341" s="27"/>
      <c r="B341" s="27"/>
      <c r="C341" s="110"/>
      <c r="D341" s="110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</row>
    <row r="342" spans="1:30" ht="12.75" customHeight="1" x14ac:dyDescent="0.3">
      <c r="A342" s="27"/>
      <c r="B342" s="27"/>
      <c r="C342" s="110"/>
      <c r="D342" s="110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</row>
    <row r="343" spans="1:30" ht="12.75" customHeight="1" x14ac:dyDescent="0.3">
      <c r="A343" s="27"/>
      <c r="B343" s="27"/>
      <c r="C343" s="110"/>
      <c r="D343" s="110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</row>
    <row r="344" spans="1:30" ht="12.75" customHeight="1" x14ac:dyDescent="0.3">
      <c r="A344" s="27"/>
      <c r="B344" s="27"/>
      <c r="C344" s="110"/>
      <c r="D344" s="110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</row>
    <row r="345" spans="1:30" ht="12.75" customHeight="1" x14ac:dyDescent="0.3">
      <c r="A345" s="27"/>
      <c r="B345" s="27"/>
      <c r="C345" s="110"/>
      <c r="D345" s="110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</row>
    <row r="346" spans="1:30" ht="12.75" customHeight="1" x14ac:dyDescent="0.3">
      <c r="A346" s="27"/>
      <c r="B346" s="27"/>
      <c r="C346" s="110"/>
      <c r="D346" s="110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</row>
    <row r="347" spans="1:30" ht="12.75" customHeight="1" x14ac:dyDescent="0.3">
      <c r="A347" s="27"/>
      <c r="B347" s="27"/>
      <c r="C347" s="110"/>
      <c r="D347" s="110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 spans="1:30" ht="12.75" customHeight="1" x14ac:dyDescent="0.3">
      <c r="A348" s="27"/>
      <c r="B348" s="27"/>
      <c r="C348" s="110"/>
      <c r="D348" s="110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</row>
    <row r="349" spans="1:30" ht="12.75" customHeight="1" x14ac:dyDescent="0.3">
      <c r="A349" s="27"/>
      <c r="B349" s="27"/>
      <c r="C349" s="110"/>
      <c r="D349" s="110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</row>
    <row r="350" spans="1:30" ht="12.75" customHeight="1" x14ac:dyDescent="0.3">
      <c r="A350" s="27"/>
      <c r="B350" s="27"/>
      <c r="C350" s="110"/>
      <c r="D350" s="110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</row>
    <row r="351" spans="1:30" ht="12.75" customHeight="1" x14ac:dyDescent="0.3">
      <c r="A351" s="27"/>
      <c r="B351" s="27"/>
      <c r="C351" s="110"/>
      <c r="D351" s="110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</row>
    <row r="352" spans="1:30" ht="12.75" customHeight="1" x14ac:dyDescent="0.3">
      <c r="A352" s="27"/>
      <c r="B352" s="27"/>
      <c r="C352" s="110"/>
      <c r="D352" s="110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</row>
    <row r="353" spans="1:30" ht="12.75" customHeight="1" x14ac:dyDescent="0.3">
      <c r="A353" s="27"/>
      <c r="B353" s="27"/>
      <c r="C353" s="110"/>
      <c r="D353" s="110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</row>
    <row r="354" spans="1:30" ht="12.75" customHeight="1" x14ac:dyDescent="0.3">
      <c r="A354" s="27"/>
      <c r="B354" s="27"/>
      <c r="C354" s="110"/>
      <c r="D354" s="110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</row>
    <row r="355" spans="1:30" ht="12.75" customHeight="1" x14ac:dyDescent="0.3">
      <c r="A355" s="27"/>
      <c r="B355" s="27"/>
      <c r="C355" s="110"/>
      <c r="D355" s="110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</row>
    <row r="356" spans="1:30" ht="12.75" customHeight="1" x14ac:dyDescent="0.3">
      <c r="A356" s="27"/>
      <c r="B356" s="27"/>
      <c r="C356" s="110"/>
      <c r="D356" s="110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</row>
    <row r="357" spans="1:30" ht="12.75" customHeight="1" x14ac:dyDescent="0.3">
      <c r="A357" s="27"/>
      <c r="B357" s="27"/>
      <c r="C357" s="110"/>
      <c r="D357" s="110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</row>
    <row r="358" spans="1:30" ht="12.75" customHeight="1" x14ac:dyDescent="0.3">
      <c r="A358" s="27"/>
      <c r="B358" s="27"/>
      <c r="C358" s="110"/>
      <c r="D358" s="110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</row>
    <row r="359" spans="1:30" ht="12.75" customHeight="1" x14ac:dyDescent="0.3">
      <c r="A359" s="27"/>
      <c r="B359" s="27"/>
      <c r="C359" s="110"/>
      <c r="D359" s="110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</row>
    <row r="360" spans="1:30" ht="12.75" customHeight="1" x14ac:dyDescent="0.3">
      <c r="A360" s="27"/>
      <c r="B360" s="27"/>
      <c r="C360" s="110"/>
      <c r="D360" s="110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</row>
    <row r="361" spans="1:30" ht="12.75" customHeight="1" x14ac:dyDescent="0.3">
      <c r="A361" s="27"/>
      <c r="B361" s="27"/>
      <c r="C361" s="110"/>
      <c r="D361" s="110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</row>
    <row r="362" spans="1:30" ht="12.75" customHeight="1" x14ac:dyDescent="0.3">
      <c r="A362" s="27"/>
      <c r="B362" s="27"/>
      <c r="C362" s="110"/>
      <c r="D362" s="110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</row>
    <row r="363" spans="1:30" ht="12.75" customHeight="1" x14ac:dyDescent="0.3">
      <c r="A363" s="27"/>
      <c r="B363" s="27"/>
      <c r="C363" s="110"/>
      <c r="D363" s="110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</row>
    <row r="364" spans="1:30" ht="12.75" customHeight="1" x14ac:dyDescent="0.3">
      <c r="A364" s="27"/>
      <c r="B364" s="27"/>
      <c r="C364" s="110"/>
      <c r="D364" s="110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</row>
    <row r="365" spans="1:30" ht="12.75" customHeight="1" x14ac:dyDescent="0.3">
      <c r="A365" s="27"/>
      <c r="B365" s="27"/>
      <c r="C365" s="110"/>
      <c r="D365" s="110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</row>
    <row r="366" spans="1:30" ht="12.75" customHeight="1" x14ac:dyDescent="0.3">
      <c r="A366" s="27"/>
      <c r="B366" s="27"/>
      <c r="C366" s="110"/>
      <c r="D366" s="110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</row>
    <row r="367" spans="1:30" ht="12.75" customHeight="1" x14ac:dyDescent="0.3">
      <c r="A367" s="27"/>
      <c r="B367" s="27"/>
      <c r="C367" s="110"/>
      <c r="D367" s="110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</row>
    <row r="368" spans="1:30" ht="12.75" customHeight="1" x14ac:dyDescent="0.3">
      <c r="A368" s="27"/>
      <c r="B368" s="27"/>
      <c r="C368" s="110"/>
      <c r="D368" s="110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</row>
    <row r="369" spans="1:30" ht="12.75" customHeight="1" x14ac:dyDescent="0.3">
      <c r="A369" s="27"/>
      <c r="B369" s="27"/>
      <c r="C369" s="110"/>
      <c r="D369" s="110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</row>
    <row r="370" spans="1:30" ht="12.75" customHeight="1" x14ac:dyDescent="0.3">
      <c r="A370" s="27"/>
      <c r="B370" s="27"/>
      <c r="C370" s="110"/>
      <c r="D370" s="110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</row>
    <row r="371" spans="1:30" ht="12.75" customHeight="1" x14ac:dyDescent="0.3">
      <c r="A371" s="27"/>
      <c r="B371" s="27"/>
      <c r="C371" s="110"/>
      <c r="D371" s="110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</row>
    <row r="372" spans="1:30" ht="12.75" customHeight="1" x14ac:dyDescent="0.3">
      <c r="A372" s="27"/>
      <c r="B372" s="27"/>
      <c r="C372" s="110"/>
      <c r="D372" s="110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</row>
    <row r="373" spans="1:30" ht="12.75" customHeight="1" x14ac:dyDescent="0.3">
      <c r="A373" s="27"/>
      <c r="B373" s="27"/>
      <c r="C373" s="110"/>
      <c r="D373" s="110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</row>
    <row r="374" spans="1:30" ht="12.75" customHeight="1" x14ac:dyDescent="0.3">
      <c r="A374" s="27"/>
      <c r="B374" s="27"/>
      <c r="C374" s="110"/>
      <c r="D374" s="110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</row>
    <row r="375" spans="1:30" ht="12.75" customHeight="1" x14ac:dyDescent="0.3">
      <c r="A375" s="27"/>
      <c r="B375" s="27"/>
      <c r="C375" s="110"/>
      <c r="D375" s="110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</row>
    <row r="376" spans="1:30" ht="12.75" customHeight="1" x14ac:dyDescent="0.3">
      <c r="A376" s="27"/>
      <c r="B376" s="27"/>
      <c r="C376" s="110"/>
      <c r="D376" s="110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</row>
    <row r="377" spans="1:30" ht="12.75" customHeight="1" x14ac:dyDescent="0.3">
      <c r="A377" s="27"/>
      <c r="B377" s="27"/>
      <c r="C377" s="110"/>
      <c r="D377" s="110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</row>
    <row r="378" spans="1:30" ht="12.75" customHeight="1" x14ac:dyDescent="0.3">
      <c r="A378" s="27"/>
      <c r="B378" s="27"/>
      <c r="C378" s="110"/>
      <c r="D378" s="110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</row>
    <row r="379" spans="1:30" ht="12.75" customHeight="1" x14ac:dyDescent="0.3">
      <c r="A379" s="27"/>
      <c r="B379" s="27"/>
      <c r="C379" s="110"/>
      <c r="D379" s="110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</row>
    <row r="380" spans="1:30" ht="12.75" customHeight="1" x14ac:dyDescent="0.3">
      <c r="A380" s="27"/>
      <c r="B380" s="27"/>
      <c r="C380" s="110"/>
      <c r="D380" s="110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</row>
    <row r="381" spans="1:30" ht="12.75" customHeight="1" x14ac:dyDescent="0.3">
      <c r="A381" s="27"/>
      <c r="B381" s="27"/>
      <c r="C381" s="110"/>
      <c r="D381" s="110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</row>
    <row r="382" spans="1:30" ht="12.75" customHeight="1" x14ac:dyDescent="0.3">
      <c r="A382" s="27"/>
      <c r="B382" s="27"/>
      <c r="C382" s="110"/>
      <c r="D382" s="110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</row>
    <row r="383" spans="1:30" ht="12.75" customHeight="1" x14ac:dyDescent="0.3">
      <c r="A383" s="27"/>
      <c r="B383" s="27"/>
      <c r="C383" s="110"/>
      <c r="D383" s="110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</row>
    <row r="384" spans="1:30" ht="12.75" customHeight="1" x14ac:dyDescent="0.3">
      <c r="A384" s="27"/>
      <c r="B384" s="27"/>
      <c r="C384" s="110"/>
      <c r="D384" s="110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</row>
    <row r="385" spans="1:30" ht="12.75" customHeight="1" x14ac:dyDescent="0.3">
      <c r="A385" s="27"/>
      <c r="B385" s="27"/>
      <c r="C385" s="110"/>
      <c r="D385" s="110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</row>
    <row r="386" spans="1:30" ht="12.75" customHeight="1" x14ac:dyDescent="0.3">
      <c r="A386" s="27"/>
      <c r="B386" s="27"/>
      <c r="C386" s="110"/>
      <c r="D386" s="110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</row>
    <row r="387" spans="1:30" ht="12.75" customHeight="1" x14ac:dyDescent="0.3">
      <c r="A387" s="27"/>
      <c r="B387" s="27"/>
      <c r="C387" s="110"/>
      <c r="D387" s="110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</row>
    <row r="388" spans="1:30" ht="12.75" customHeight="1" x14ac:dyDescent="0.3">
      <c r="A388" s="27"/>
      <c r="B388" s="27"/>
      <c r="C388" s="110"/>
      <c r="D388" s="110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</row>
    <row r="389" spans="1:30" ht="12.75" customHeight="1" x14ac:dyDescent="0.3">
      <c r="A389" s="27"/>
      <c r="B389" s="27"/>
      <c r="C389" s="110"/>
      <c r="D389" s="110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</row>
    <row r="390" spans="1:30" ht="12.75" customHeight="1" x14ac:dyDescent="0.3">
      <c r="A390" s="27"/>
      <c r="B390" s="27"/>
      <c r="C390" s="110"/>
      <c r="D390" s="110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</row>
    <row r="391" spans="1:30" ht="12.75" customHeight="1" x14ac:dyDescent="0.3">
      <c r="A391" s="27"/>
      <c r="B391" s="27"/>
      <c r="C391" s="110"/>
      <c r="D391" s="110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</row>
    <row r="392" spans="1:30" ht="12.75" customHeight="1" x14ac:dyDescent="0.3">
      <c r="A392" s="27"/>
      <c r="B392" s="27"/>
      <c r="C392" s="110"/>
      <c r="D392" s="110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</row>
    <row r="393" spans="1:30" ht="12.75" customHeight="1" x14ac:dyDescent="0.3">
      <c r="A393" s="27"/>
      <c r="B393" s="27"/>
      <c r="C393" s="110"/>
      <c r="D393" s="110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</row>
    <row r="394" spans="1:30" ht="12.75" customHeight="1" x14ac:dyDescent="0.3">
      <c r="A394" s="27"/>
      <c r="B394" s="27"/>
      <c r="C394" s="110"/>
      <c r="D394" s="110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</row>
    <row r="395" spans="1:30" ht="12.75" customHeight="1" x14ac:dyDescent="0.3">
      <c r="A395" s="27"/>
      <c r="B395" s="27"/>
      <c r="C395" s="110"/>
      <c r="D395" s="110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</row>
    <row r="396" spans="1:30" ht="12.75" customHeight="1" x14ac:dyDescent="0.3">
      <c r="A396" s="27"/>
      <c r="B396" s="27"/>
      <c r="C396" s="110"/>
      <c r="D396" s="110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</row>
    <row r="397" spans="1:30" ht="12.75" customHeight="1" x14ac:dyDescent="0.3">
      <c r="A397" s="27"/>
      <c r="B397" s="27"/>
      <c r="C397" s="110"/>
      <c r="D397" s="110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</row>
    <row r="398" spans="1:30" ht="12.75" customHeight="1" x14ac:dyDescent="0.3">
      <c r="A398" s="27"/>
      <c r="B398" s="27"/>
      <c r="C398" s="110"/>
      <c r="D398" s="110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</row>
    <row r="399" spans="1:30" ht="12.75" customHeight="1" x14ac:dyDescent="0.3">
      <c r="A399" s="27"/>
      <c r="B399" s="27"/>
      <c r="C399" s="110"/>
      <c r="D399" s="110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</row>
    <row r="400" spans="1:30" ht="12.75" customHeight="1" x14ac:dyDescent="0.3">
      <c r="A400" s="27"/>
      <c r="B400" s="27"/>
      <c r="C400" s="110"/>
      <c r="D400" s="110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</row>
    <row r="401" spans="1:30" ht="12.75" customHeight="1" x14ac:dyDescent="0.3">
      <c r="A401" s="27"/>
      <c r="B401" s="27"/>
      <c r="C401" s="110"/>
      <c r="D401" s="110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</row>
    <row r="402" spans="1:30" ht="12.75" customHeight="1" x14ac:dyDescent="0.3">
      <c r="A402" s="27"/>
      <c r="B402" s="27"/>
      <c r="C402" s="110"/>
      <c r="D402" s="110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</row>
    <row r="403" spans="1:30" ht="12.75" customHeight="1" x14ac:dyDescent="0.3">
      <c r="A403" s="27"/>
      <c r="B403" s="27"/>
      <c r="C403" s="110"/>
      <c r="D403" s="110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</row>
    <row r="404" spans="1:30" ht="12.75" customHeight="1" x14ac:dyDescent="0.3">
      <c r="A404" s="27"/>
      <c r="B404" s="27"/>
      <c r="C404" s="110"/>
      <c r="D404" s="110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</row>
    <row r="405" spans="1:30" ht="12.75" customHeight="1" x14ac:dyDescent="0.3">
      <c r="A405" s="27"/>
      <c r="B405" s="27"/>
      <c r="C405" s="110"/>
      <c r="D405" s="110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</row>
    <row r="406" spans="1:30" ht="12.75" customHeight="1" x14ac:dyDescent="0.3">
      <c r="A406" s="27"/>
      <c r="B406" s="27"/>
      <c r="C406" s="110"/>
      <c r="D406" s="110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</row>
    <row r="407" spans="1:30" ht="12.75" customHeight="1" x14ac:dyDescent="0.3">
      <c r="A407" s="27"/>
      <c r="B407" s="27"/>
      <c r="C407" s="110"/>
      <c r="D407" s="110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</row>
    <row r="408" spans="1:30" ht="12.75" customHeight="1" x14ac:dyDescent="0.3">
      <c r="A408" s="27"/>
      <c r="B408" s="27"/>
      <c r="C408" s="110"/>
      <c r="D408" s="110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</row>
    <row r="409" spans="1:30" ht="12.75" customHeight="1" x14ac:dyDescent="0.3">
      <c r="A409" s="27"/>
      <c r="B409" s="27"/>
      <c r="C409" s="110"/>
      <c r="D409" s="110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</row>
    <row r="410" spans="1:30" ht="12.75" customHeight="1" x14ac:dyDescent="0.3">
      <c r="A410" s="27"/>
      <c r="B410" s="27"/>
      <c r="C410" s="110"/>
      <c r="D410" s="110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</row>
    <row r="411" spans="1:30" ht="12.75" customHeight="1" x14ac:dyDescent="0.3">
      <c r="A411" s="27"/>
      <c r="B411" s="27"/>
      <c r="C411" s="110"/>
      <c r="D411" s="110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</row>
    <row r="412" spans="1:30" ht="12.75" customHeight="1" x14ac:dyDescent="0.3">
      <c r="A412" s="27"/>
      <c r="B412" s="27"/>
      <c r="C412" s="110"/>
      <c r="D412" s="110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</row>
    <row r="413" spans="1:30" ht="12.75" customHeight="1" x14ac:dyDescent="0.3">
      <c r="A413" s="27"/>
      <c r="B413" s="27"/>
      <c r="C413" s="110"/>
      <c r="D413" s="110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</row>
    <row r="414" spans="1:30" ht="12.75" customHeight="1" x14ac:dyDescent="0.3">
      <c r="A414" s="27"/>
      <c r="B414" s="27"/>
      <c r="C414" s="110"/>
      <c r="D414" s="110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</row>
    <row r="415" spans="1:30" ht="12.75" customHeight="1" x14ac:dyDescent="0.3">
      <c r="A415" s="27"/>
      <c r="B415" s="27"/>
      <c r="C415" s="110"/>
      <c r="D415" s="110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</row>
    <row r="416" spans="1:30" ht="12.75" customHeight="1" x14ac:dyDescent="0.3">
      <c r="A416" s="27"/>
      <c r="B416" s="27"/>
      <c r="C416" s="110"/>
      <c r="D416" s="110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</row>
    <row r="417" spans="1:30" ht="12.75" customHeight="1" x14ac:dyDescent="0.3">
      <c r="A417" s="27"/>
      <c r="B417" s="27"/>
      <c r="C417" s="110"/>
      <c r="D417" s="110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</row>
    <row r="418" spans="1:30" ht="12.75" customHeight="1" x14ac:dyDescent="0.3">
      <c r="A418" s="27"/>
      <c r="B418" s="27"/>
      <c r="C418" s="110"/>
      <c r="D418" s="110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</row>
    <row r="419" spans="1:30" ht="12.75" customHeight="1" x14ac:dyDescent="0.3">
      <c r="A419" s="27"/>
      <c r="B419" s="27"/>
      <c r="C419" s="110"/>
      <c r="D419" s="110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</row>
    <row r="420" spans="1:30" ht="12.75" customHeight="1" x14ac:dyDescent="0.3">
      <c r="A420" s="27"/>
      <c r="B420" s="27"/>
      <c r="C420" s="110"/>
      <c r="D420" s="110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</row>
    <row r="421" spans="1:30" ht="12.75" customHeight="1" x14ac:dyDescent="0.3">
      <c r="A421" s="27"/>
      <c r="B421" s="27"/>
      <c r="C421" s="110"/>
      <c r="D421" s="110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</row>
    <row r="422" spans="1:30" ht="12.75" customHeight="1" x14ac:dyDescent="0.3">
      <c r="A422" s="27"/>
      <c r="B422" s="27"/>
      <c r="C422" s="110"/>
      <c r="D422" s="110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</row>
    <row r="423" spans="1:30" ht="12.75" customHeight="1" x14ac:dyDescent="0.3">
      <c r="A423" s="27"/>
      <c r="B423" s="27"/>
      <c r="C423" s="110"/>
      <c r="D423" s="110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</row>
    <row r="424" spans="1:30" ht="12.75" customHeight="1" x14ac:dyDescent="0.3">
      <c r="A424" s="27"/>
      <c r="B424" s="27"/>
      <c r="C424" s="110"/>
      <c r="D424" s="110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</row>
    <row r="425" spans="1:30" ht="12.75" customHeight="1" x14ac:dyDescent="0.3">
      <c r="A425" s="27"/>
      <c r="B425" s="27"/>
      <c r="C425" s="110"/>
      <c r="D425" s="110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</row>
    <row r="426" spans="1:30" ht="12.75" customHeight="1" x14ac:dyDescent="0.3">
      <c r="A426" s="27"/>
      <c r="B426" s="27"/>
      <c r="C426" s="110"/>
      <c r="D426" s="110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</row>
    <row r="427" spans="1:30" ht="12.75" customHeight="1" x14ac:dyDescent="0.3">
      <c r="A427" s="27"/>
      <c r="B427" s="27"/>
      <c r="C427" s="110"/>
      <c r="D427" s="110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</row>
    <row r="428" spans="1:30" ht="12.75" customHeight="1" x14ac:dyDescent="0.3">
      <c r="A428" s="27"/>
      <c r="B428" s="27"/>
      <c r="C428" s="110"/>
      <c r="D428" s="110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</row>
    <row r="429" spans="1:30" ht="12.75" customHeight="1" x14ac:dyDescent="0.3">
      <c r="A429" s="27"/>
      <c r="B429" s="27"/>
      <c r="C429" s="110"/>
      <c r="D429" s="110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</row>
    <row r="430" spans="1:30" ht="12.75" customHeight="1" x14ac:dyDescent="0.3">
      <c r="A430" s="27"/>
      <c r="B430" s="27"/>
      <c r="C430" s="110"/>
      <c r="D430" s="110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</row>
    <row r="431" spans="1:30" ht="12.75" customHeight="1" x14ac:dyDescent="0.3">
      <c r="A431" s="27"/>
      <c r="B431" s="27"/>
      <c r="C431" s="110"/>
      <c r="D431" s="110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</row>
    <row r="432" spans="1:30" ht="12.75" customHeight="1" x14ac:dyDescent="0.3">
      <c r="A432" s="27"/>
      <c r="B432" s="27"/>
      <c r="C432" s="110"/>
      <c r="D432" s="110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</row>
    <row r="433" spans="1:30" ht="12.75" customHeight="1" x14ac:dyDescent="0.3">
      <c r="A433" s="27"/>
      <c r="B433" s="27"/>
      <c r="C433" s="110"/>
      <c r="D433" s="110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</row>
    <row r="434" spans="1:30" ht="12.75" customHeight="1" x14ac:dyDescent="0.3">
      <c r="A434" s="27"/>
      <c r="B434" s="27"/>
      <c r="C434" s="110"/>
      <c r="D434" s="110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</row>
    <row r="435" spans="1:30" ht="12.75" customHeight="1" x14ac:dyDescent="0.3">
      <c r="A435" s="27"/>
      <c r="B435" s="27"/>
      <c r="C435" s="110"/>
      <c r="D435" s="110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</row>
    <row r="436" spans="1:30" ht="12.75" customHeight="1" x14ac:dyDescent="0.3">
      <c r="A436" s="27"/>
      <c r="B436" s="27"/>
      <c r="C436" s="110"/>
      <c r="D436" s="110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</row>
    <row r="437" spans="1:30" ht="12.75" customHeight="1" x14ac:dyDescent="0.3">
      <c r="A437" s="27"/>
      <c r="B437" s="27"/>
      <c r="C437" s="110"/>
      <c r="D437" s="110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</row>
    <row r="438" spans="1:30" ht="12.75" customHeight="1" x14ac:dyDescent="0.3">
      <c r="A438" s="27"/>
      <c r="B438" s="27"/>
      <c r="C438" s="110"/>
      <c r="D438" s="110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</row>
    <row r="439" spans="1:30" ht="12.75" customHeight="1" x14ac:dyDescent="0.3">
      <c r="A439" s="27"/>
      <c r="B439" s="27"/>
      <c r="C439" s="110"/>
      <c r="D439" s="110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</row>
    <row r="440" spans="1:30" ht="12.75" customHeight="1" x14ac:dyDescent="0.3">
      <c r="A440" s="27"/>
      <c r="B440" s="27"/>
      <c r="C440" s="110"/>
      <c r="D440" s="110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</row>
    <row r="441" spans="1:30" ht="12.75" customHeight="1" x14ac:dyDescent="0.3">
      <c r="A441" s="27"/>
      <c r="B441" s="27"/>
      <c r="C441" s="110"/>
      <c r="D441" s="110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</row>
    <row r="442" spans="1:30" ht="12.75" customHeight="1" x14ac:dyDescent="0.3">
      <c r="A442" s="27"/>
      <c r="B442" s="27"/>
      <c r="C442" s="110"/>
      <c r="D442" s="110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</row>
    <row r="443" spans="1:30" ht="12.75" customHeight="1" x14ac:dyDescent="0.3">
      <c r="A443" s="27"/>
      <c r="B443" s="27"/>
      <c r="C443" s="110"/>
      <c r="D443" s="110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</row>
    <row r="444" spans="1:30" ht="12.75" customHeight="1" x14ac:dyDescent="0.3">
      <c r="A444" s="27"/>
      <c r="B444" s="27"/>
      <c r="C444" s="110"/>
      <c r="D444" s="110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</row>
    <row r="445" spans="1:30" ht="12.75" customHeight="1" x14ac:dyDescent="0.3">
      <c r="A445" s="27"/>
      <c r="B445" s="27"/>
      <c r="C445" s="110"/>
      <c r="D445" s="110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</row>
    <row r="446" spans="1:30" ht="12.75" customHeight="1" x14ac:dyDescent="0.3">
      <c r="A446" s="27"/>
      <c r="B446" s="27"/>
      <c r="C446" s="110"/>
      <c r="D446" s="110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</row>
    <row r="447" spans="1:30" ht="12.75" customHeight="1" x14ac:dyDescent="0.3">
      <c r="A447" s="27"/>
      <c r="B447" s="27"/>
      <c r="C447" s="110"/>
      <c r="D447" s="110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</row>
    <row r="448" spans="1:30" ht="12.75" customHeight="1" x14ac:dyDescent="0.3">
      <c r="A448" s="27"/>
      <c r="B448" s="27"/>
      <c r="C448" s="110"/>
      <c r="D448" s="110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</row>
    <row r="449" spans="1:30" ht="12.75" customHeight="1" x14ac:dyDescent="0.3">
      <c r="A449" s="27"/>
      <c r="B449" s="27"/>
      <c r="C449" s="110"/>
      <c r="D449" s="110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</row>
    <row r="450" spans="1:30" ht="12.75" customHeight="1" x14ac:dyDescent="0.3">
      <c r="A450" s="27"/>
      <c r="B450" s="27"/>
      <c r="C450" s="110"/>
      <c r="D450" s="110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</row>
    <row r="451" spans="1:30" ht="12.75" customHeight="1" x14ac:dyDescent="0.3">
      <c r="A451" s="27"/>
      <c r="B451" s="27"/>
      <c r="C451" s="110"/>
      <c r="D451" s="110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</row>
    <row r="452" spans="1:30" ht="12.75" customHeight="1" x14ac:dyDescent="0.3">
      <c r="A452" s="27"/>
      <c r="B452" s="27"/>
      <c r="C452" s="110"/>
      <c r="D452" s="110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</row>
    <row r="453" spans="1:30" ht="12.75" customHeight="1" x14ac:dyDescent="0.3">
      <c r="A453" s="27"/>
      <c r="B453" s="27"/>
      <c r="C453" s="110"/>
      <c r="D453" s="110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</row>
    <row r="454" spans="1:30" ht="12.75" customHeight="1" x14ac:dyDescent="0.3">
      <c r="A454" s="27"/>
      <c r="B454" s="27"/>
      <c r="C454" s="110"/>
      <c r="D454" s="110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</row>
    <row r="455" spans="1:30" ht="12.75" customHeight="1" x14ac:dyDescent="0.3">
      <c r="A455" s="27"/>
      <c r="B455" s="27"/>
      <c r="C455" s="110"/>
      <c r="D455" s="110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</row>
    <row r="456" spans="1:30" ht="12.75" customHeight="1" x14ac:dyDescent="0.3">
      <c r="A456" s="27"/>
      <c r="B456" s="27"/>
      <c r="C456" s="110"/>
      <c r="D456" s="110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</row>
    <row r="457" spans="1:30" ht="12.75" customHeight="1" x14ac:dyDescent="0.3">
      <c r="A457" s="27"/>
      <c r="B457" s="27"/>
      <c r="C457" s="110"/>
      <c r="D457" s="110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</row>
    <row r="458" spans="1:30" ht="12.75" customHeight="1" x14ac:dyDescent="0.3">
      <c r="A458" s="27"/>
      <c r="B458" s="27"/>
      <c r="C458" s="110"/>
      <c r="D458" s="110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</row>
    <row r="459" spans="1:30" ht="12.75" customHeight="1" x14ac:dyDescent="0.3">
      <c r="A459" s="27"/>
      <c r="B459" s="27"/>
      <c r="C459" s="110"/>
      <c r="D459" s="110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</row>
    <row r="460" spans="1:30" ht="12.75" customHeight="1" x14ac:dyDescent="0.3">
      <c r="A460" s="27"/>
      <c r="B460" s="27"/>
      <c r="C460" s="110"/>
      <c r="D460" s="110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</row>
    <row r="461" spans="1:30" ht="12.75" customHeight="1" x14ac:dyDescent="0.3">
      <c r="A461" s="27"/>
      <c r="B461" s="27"/>
      <c r="C461" s="110"/>
      <c r="D461" s="110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</row>
    <row r="462" spans="1:30" ht="12.75" customHeight="1" x14ac:dyDescent="0.3">
      <c r="A462" s="27"/>
      <c r="B462" s="27"/>
      <c r="C462" s="110"/>
      <c r="D462" s="110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</row>
    <row r="463" spans="1:30" ht="12.75" customHeight="1" x14ac:dyDescent="0.3">
      <c r="A463" s="27"/>
      <c r="B463" s="27"/>
      <c r="C463" s="110"/>
      <c r="D463" s="110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</row>
    <row r="464" spans="1:30" ht="12.75" customHeight="1" x14ac:dyDescent="0.3">
      <c r="A464" s="27"/>
      <c r="B464" s="27"/>
      <c r="C464" s="110"/>
      <c r="D464" s="110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</row>
    <row r="465" spans="1:30" ht="12.75" customHeight="1" x14ac:dyDescent="0.3">
      <c r="A465" s="27"/>
      <c r="B465" s="27"/>
      <c r="C465" s="110"/>
      <c r="D465" s="110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</row>
    <row r="466" spans="1:30" ht="12.75" customHeight="1" x14ac:dyDescent="0.3">
      <c r="A466" s="27"/>
      <c r="B466" s="27"/>
      <c r="C466" s="110"/>
      <c r="D466" s="110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</row>
    <row r="467" spans="1:30" ht="12.75" customHeight="1" x14ac:dyDescent="0.3">
      <c r="A467" s="27"/>
      <c r="B467" s="27"/>
      <c r="C467" s="110"/>
      <c r="D467" s="110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</row>
    <row r="468" spans="1:30" ht="12.75" customHeight="1" x14ac:dyDescent="0.3">
      <c r="A468" s="27"/>
      <c r="B468" s="27"/>
      <c r="C468" s="110"/>
      <c r="D468" s="110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</row>
    <row r="469" spans="1:30" ht="12.75" customHeight="1" x14ac:dyDescent="0.3">
      <c r="A469" s="27"/>
      <c r="B469" s="27"/>
      <c r="C469" s="110"/>
      <c r="D469" s="110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</row>
    <row r="470" spans="1:30" ht="12.75" customHeight="1" x14ac:dyDescent="0.3">
      <c r="A470" s="27"/>
      <c r="B470" s="27"/>
      <c r="C470" s="110"/>
      <c r="D470" s="110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</row>
    <row r="471" spans="1:30" ht="12.75" customHeight="1" x14ac:dyDescent="0.3">
      <c r="A471" s="27"/>
      <c r="B471" s="27"/>
      <c r="C471" s="110"/>
      <c r="D471" s="110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</row>
    <row r="472" spans="1:30" ht="12.75" customHeight="1" x14ac:dyDescent="0.3">
      <c r="A472" s="27"/>
      <c r="B472" s="27"/>
      <c r="C472" s="110"/>
      <c r="D472" s="110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</row>
    <row r="473" spans="1:30" ht="12.75" customHeight="1" x14ac:dyDescent="0.3">
      <c r="A473" s="27"/>
      <c r="B473" s="27"/>
      <c r="C473" s="110"/>
      <c r="D473" s="110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</row>
    <row r="474" spans="1:30" ht="12.75" customHeight="1" x14ac:dyDescent="0.3">
      <c r="A474" s="27"/>
      <c r="B474" s="27"/>
      <c r="C474" s="110"/>
      <c r="D474" s="110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</row>
    <row r="475" spans="1:30" ht="12.75" customHeight="1" x14ac:dyDescent="0.3">
      <c r="A475" s="27"/>
      <c r="B475" s="27"/>
      <c r="C475" s="110"/>
      <c r="D475" s="110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</row>
    <row r="476" spans="1:30" ht="12.75" customHeight="1" x14ac:dyDescent="0.3">
      <c r="A476" s="27"/>
      <c r="B476" s="27"/>
      <c r="C476" s="110"/>
      <c r="D476" s="110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</row>
    <row r="477" spans="1:30" ht="12.75" customHeight="1" x14ac:dyDescent="0.3">
      <c r="A477" s="27"/>
      <c r="B477" s="27"/>
      <c r="C477" s="110"/>
      <c r="D477" s="110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</row>
    <row r="478" spans="1:30" ht="12.75" customHeight="1" x14ac:dyDescent="0.3">
      <c r="A478" s="27"/>
      <c r="B478" s="27"/>
      <c r="C478" s="110"/>
      <c r="D478" s="110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</row>
    <row r="479" spans="1:30" ht="12.75" customHeight="1" x14ac:dyDescent="0.3">
      <c r="A479" s="27"/>
      <c r="B479" s="27"/>
      <c r="C479" s="110"/>
      <c r="D479" s="110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</row>
    <row r="480" spans="1:30" ht="12.75" customHeight="1" x14ac:dyDescent="0.3">
      <c r="A480" s="27"/>
      <c r="B480" s="27"/>
      <c r="C480" s="110"/>
      <c r="D480" s="110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</row>
    <row r="481" spans="1:30" ht="12.75" customHeight="1" x14ac:dyDescent="0.3">
      <c r="A481" s="27"/>
      <c r="B481" s="27"/>
      <c r="C481" s="110"/>
      <c r="D481" s="110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</row>
    <row r="482" spans="1:30" ht="12.75" customHeight="1" x14ac:dyDescent="0.3">
      <c r="A482" s="27"/>
      <c r="B482" s="27"/>
      <c r="C482" s="110"/>
      <c r="D482" s="110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</row>
    <row r="483" spans="1:30" ht="12.75" customHeight="1" x14ac:dyDescent="0.3">
      <c r="A483" s="27"/>
      <c r="B483" s="27"/>
      <c r="C483" s="110"/>
      <c r="D483" s="110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</row>
    <row r="484" spans="1:30" ht="12.75" customHeight="1" x14ac:dyDescent="0.3">
      <c r="A484" s="27"/>
      <c r="B484" s="27"/>
      <c r="C484" s="110"/>
      <c r="D484" s="110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</row>
    <row r="485" spans="1:30" ht="12.75" customHeight="1" x14ac:dyDescent="0.3">
      <c r="A485" s="27"/>
      <c r="B485" s="27"/>
      <c r="C485" s="110"/>
      <c r="D485" s="110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</row>
    <row r="486" spans="1:30" ht="12.75" customHeight="1" x14ac:dyDescent="0.3">
      <c r="A486" s="27"/>
      <c r="B486" s="27"/>
      <c r="C486" s="110"/>
      <c r="D486" s="110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</row>
    <row r="487" spans="1:30" ht="12.75" customHeight="1" x14ac:dyDescent="0.3">
      <c r="A487" s="27"/>
      <c r="B487" s="27"/>
      <c r="C487" s="110"/>
      <c r="D487" s="110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</row>
    <row r="488" spans="1:30" ht="12.75" customHeight="1" x14ac:dyDescent="0.3">
      <c r="A488" s="27"/>
      <c r="B488" s="27"/>
      <c r="C488" s="110"/>
      <c r="D488" s="110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</row>
    <row r="489" spans="1:30" ht="12.75" customHeight="1" x14ac:dyDescent="0.3">
      <c r="A489" s="27"/>
      <c r="B489" s="27"/>
      <c r="C489" s="110"/>
      <c r="D489" s="110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</row>
    <row r="490" spans="1:30" ht="12.75" customHeight="1" x14ac:dyDescent="0.3">
      <c r="A490" s="27"/>
      <c r="B490" s="27"/>
      <c r="C490" s="110"/>
      <c r="D490" s="110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</row>
    <row r="491" spans="1:30" ht="12.75" customHeight="1" x14ac:dyDescent="0.3">
      <c r="A491" s="27"/>
      <c r="B491" s="27"/>
      <c r="C491" s="110"/>
      <c r="D491" s="110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</row>
    <row r="492" spans="1:30" ht="12.75" customHeight="1" x14ac:dyDescent="0.3">
      <c r="A492" s="27"/>
      <c r="B492" s="27"/>
      <c r="C492" s="110"/>
      <c r="D492" s="110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</row>
    <row r="493" spans="1:30" ht="12.75" customHeight="1" x14ac:dyDescent="0.3">
      <c r="A493" s="27"/>
      <c r="B493" s="27"/>
      <c r="C493" s="110"/>
      <c r="D493" s="110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</row>
    <row r="494" spans="1:30" ht="12.75" customHeight="1" x14ac:dyDescent="0.3">
      <c r="A494" s="27"/>
      <c r="B494" s="27"/>
      <c r="C494" s="110"/>
      <c r="D494" s="110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</row>
    <row r="495" spans="1:30" ht="12.75" customHeight="1" x14ac:dyDescent="0.3">
      <c r="A495" s="27"/>
      <c r="B495" s="27"/>
      <c r="C495" s="110"/>
      <c r="D495" s="110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</row>
    <row r="496" spans="1:30" ht="12.75" customHeight="1" x14ac:dyDescent="0.3">
      <c r="A496" s="27"/>
      <c r="B496" s="27"/>
      <c r="C496" s="110"/>
      <c r="D496" s="110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</row>
    <row r="497" spans="1:30" ht="12.75" customHeight="1" x14ac:dyDescent="0.3">
      <c r="A497" s="27"/>
      <c r="B497" s="27"/>
      <c r="C497" s="110"/>
      <c r="D497" s="110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</row>
    <row r="498" spans="1:30" ht="12.75" customHeight="1" x14ac:dyDescent="0.3">
      <c r="A498" s="27"/>
      <c r="B498" s="27"/>
      <c r="C498" s="110"/>
      <c r="D498" s="110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</row>
    <row r="499" spans="1:30" ht="12.75" customHeight="1" x14ac:dyDescent="0.3">
      <c r="A499" s="27"/>
      <c r="B499" s="27"/>
      <c r="C499" s="110"/>
      <c r="D499" s="110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</row>
    <row r="500" spans="1:30" ht="12.75" customHeight="1" x14ac:dyDescent="0.3">
      <c r="A500" s="27"/>
      <c r="B500" s="27"/>
      <c r="C500" s="110"/>
      <c r="D500" s="110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</row>
    <row r="501" spans="1:30" ht="12.75" customHeight="1" x14ac:dyDescent="0.3">
      <c r="A501" s="27"/>
      <c r="B501" s="27"/>
      <c r="C501" s="110"/>
      <c r="D501" s="110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</row>
    <row r="502" spans="1:30" ht="12.75" customHeight="1" x14ac:dyDescent="0.3">
      <c r="A502" s="27"/>
      <c r="B502" s="27"/>
      <c r="C502" s="110"/>
      <c r="D502" s="110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</row>
    <row r="503" spans="1:30" ht="12.75" customHeight="1" x14ac:dyDescent="0.3">
      <c r="A503" s="27"/>
      <c r="B503" s="27"/>
      <c r="C503" s="110"/>
      <c r="D503" s="110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</row>
    <row r="504" spans="1:30" ht="12.75" customHeight="1" x14ac:dyDescent="0.3">
      <c r="A504" s="27"/>
      <c r="B504" s="27"/>
      <c r="C504" s="110"/>
      <c r="D504" s="110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</row>
    <row r="505" spans="1:30" ht="12.75" customHeight="1" x14ac:dyDescent="0.3">
      <c r="A505" s="27"/>
      <c r="B505" s="27"/>
      <c r="C505" s="110"/>
      <c r="D505" s="110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</row>
    <row r="506" spans="1:30" ht="12.75" customHeight="1" x14ac:dyDescent="0.3">
      <c r="A506" s="27"/>
      <c r="B506" s="27"/>
      <c r="C506" s="110"/>
      <c r="D506" s="110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</row>
    <row r="507" spans="1:30" ht="12.75" customHeight="1" x14ac:dyDescent="0.3">
      <c r="A507" s="27"/>
      <c r="B507" s="27"/>
      <c r="C507" s="110"/>
      <c r="D507" s="110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</row>
    <row r="508" spans="1:30" ht="12.75" customHeight="1" x14ac:dyDescent="0.3">
      <c r="A508" s="27"/>
      <c r="B508" s="27"/>
      <c r="C508" s="110"/>
      <c r="D508" s="110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</row>
    <row r="509" spans="1:30" ht="12.75" customHeight="1" x14ac:dyDescent="0.3">
      <c r="A509" s="27"/>
      <c r="B509" s="27"/>
      <c r="C509" s="110"/>
      <c r="D509" s="110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</row>
    <row r="510" spans="1:30" ht="12.75" customHeight="1" x14ac:dyDescent="0.3">
      <c r="A510" s="27"/>
      <c r="B510" s="27"/>
      <c r="C510" s="110"/>
      <c r="D510" s="110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</row>
    <row r="511" spans="1:30" ht="12.75" customHeight="1" x14ac:dyDescent="0.3">
      <c r="A511" s="27"/>
      <c r="B511" s="27"/>
      <c r="C511" s="110"/>
      <c r="D511" s="110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</row>
    <row r="512" spans="1:30" ht="12.75" customHeight="1" x14ac:dyDescent="0.3">
      <c r="A512" s="27"/>
      <c r="B512" s="27"/>
      <c r="C512" s="110"/>
      <c r="D512" s="110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</row>
    <row r="513" spans="1:30" ht="12.75" customHeight="1" x14ac:dyDescent="0.3">
      <c r="A513" s="27"/>
      <c r="B513" s="27"/>
      <c r="C513" s="110"/>
      <c r="D513" s="110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</row>
    <row r="514" spans="1:30" ht="12.75" customHeight="1" x14ac:dyDescent="0.3">
      <c r="A514" s="27"/>
      <c r="B514" s="27"/>
      <c r="C514" s="110"/>
      <c r="D514" s="110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</row>
    <row r="515" spans="1:30" ht="12.75" customHeight="1" x14ac:dyDescent="0.3">
      <c r="A515" s="27"/>
      <c r="B515" s="27"/>
      <c r="C515" s="110"/>
      <c r="D515" s="110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</row>
    <row r="516" spans="1:30" ht="12.75" customHeight="1" x14ac:dyDescent="0.3">
      <c r="A516" s="27"/>
      <c r="B516" s="27"/>
      <c r="C516" s="110"/>
      <c r="D516" s="110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</row>
    <row r="517" spans="1:30" ht="12.75" customHeight="1" x14ac:dyDescent="0.3">
      <c r="A517" s="27"/>
      <c r="B517" s="27"/>
      <c r="C517" s="110"/>
      <c r="D517" s="110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</row>
    <row r="518" spans="1:30" ht="12.75" customHeight="1" x14ac:dyDescent="0.3">
      <c r="A518" s="27"/>
      <c r="B518" s="27"/>
      <c r="C518" s="110"/>
      <c r="D518" s="110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</row>
    <row r="519" spans="1:30" ht="12.75" customHeight="1" x14ac:dyDescent="0.3">
      <c r="A519" s="27"/>
      <c r="B519" s="27"/>
      <c r="C519" s="110"/>
      <c r="D519" s="110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</row>
    <row r="520" spans="1:30" ht="12.75" customHeight="1" x14ac:dyDescent="0.3">
      <c r="A520" s="27"/>
      <c r="B520" s="27"/>
      <c r="C520" s="110"/>
      <c r="D520" s="110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</row>
    <row r="521" spans="1:30" ht="12.75" customHeight="1" x14ac:dyDescent="0.3">
      <c r="A521" s="27"/>
      <c r="B521" s="27"/>
      <c r="C521" s="110"/>
      <c r="D521" s="110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</row>
    <row r="522" spans="1:30" ht="12.75" customHeight="1" x14ac:dyDescent="0.3">
      <c r="A522" s="27"/>
      <c r="B522" s="27"/>
      <c r="C522" s="110"/>
      <c r="D522" s="110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</row>
    <row r="523" spans="1:30" ht="12.75" customHeight="1" x14ac:dyDescent="0.3">
      <c r="A523" s="27"/>
      <c r="B523" s="27"/>
      <c r="C523" s="110"/>
      <c r="D523" s="110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</row>
    <row r="524" spans="1:30" ht="12.75" customHeight="1" x14ac:dyDescent="0.3">
      <c r="A524" s="27"/>
      <c r="B524" s="27"/>
      <c r="C524" s="110"/>
      <c r="D524" s="110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</row>
    <row r="525" spans="1:30" ht="12.75" customHeight="1" x14ac:dyDescent="0.3">
      <c r="A525" s="27"/>
      <c r="B525" s="27"/>
      <c r="C525" s="110"/>
      <c r="D525" s="110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</row>
    <row r="526" spans="1:30" ht="12.75" customHeight="1" x14ac:dyDescent="0.3">
      <c r="A526" s="27"/>
      <c r="B526" s="27"/>
      <c r="C526" s="110"/>
      <c r="D526" s="110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</row>
    <row r="527" spans="1:30" ht="12.75" customHeight="1" x14ac:dyDescent="0.3">
      <c r="A527" s="27"/>
      <c r="B527" s="27"/>
      <c r="C527" s="110"/>
      <c r="D527" s="110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</row>
    <row r="528" spans="1:30" ht="12.75" customHeight="1" x14ac:dyDescent="0.3">
      <c r="A528" s="27"/>
      <c r="B528" s="27"/>
      <c r="C528" s="110"/>
      <c r="D528" s="110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</row>
    <row r="529" spans="1:30" ht="12.75" customHeight="1" x14ac:dyDescent="0.3">
      <c r="A529" s="27"/>
      <c r="B529" s="27"/>
      <c r="C529" s="110"/>
      <c r="D529" s="110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</row>
    <row r="530" spans="1:30" ht="12.75" customHeight="1" x14ac:dyDescent="0.3">
      <c r="A530" s="27"/>
      <c r="B530" s="27"/>
      <c r="C530" s="110"/>
      <c r="D530" s="110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</row>
    <row r="531" spans="1:30" ht="12.75" customHeight="1" x14ac:dyDescent="0.3">
      <c r="A531" s="27"/>
      <c r="B531" s="27"/>
      <c r="C531" s="110"/>
      <c r="D531" s="110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</row>
    <row r="532" spans="1:30" ht="12.75" customHeight="1" x14ac:dyDescent="0.3">
      <c r="A532" s="27"/>
      <c r="B532" s="27"/>
      <c r="C532" s="110"/>
      <c r="D532" s="110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</row>
    <row r="533" spans="1:30" ht="12.75" customHeight="1" x14ac:dyDescent="0.3">
      <c r="A533" s="27"/>
      <c r="B533" s="27"/>
      <c r="C533" s="110"/>
      <c r="D533" s="110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</row>
    <row r="534" spans="1:30" ht="12.75" customHeight="1" x14ac:dyDescent="0.3">
      <c r="A534" s="27"/>
      <c r="B534" s="27"/>
      <c r="C534" s="110"/>
      <c r="D534" s="110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</row>
    <row r="535" spans="1:30" ht="12.75" customHeight="1" x14ac:dyDescent="0.3">
      <c r="A535" s="27"/>
      <c r="B535" s="27"/>
      <c r="C535" s="110"/>
      <c r="D535" s="110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</row>
    <row r="536" spans="1:30" ht="12.75" customHeight="1" x14ac:dyDescent="0.3">
      <c r="A536" s="27"/>
      <c r="B536" s="27"/>
      <c r="C536" s="110"/>
      <c r="D536" s="110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</row>
    <row r="537" spans="1:30" ht="12.75" customHeight="1" x14ac:dyDescent="0.3">
      <c r="A537" s="27"/>
      <c r="B537" s="27"/>
      <c r="C537" s="110"/>
      <c r="D537" s="110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</row>
    <row r="538" spans="1:30" ht="12.75" customHeight="1" x14ac:dyDescent="0.3">
      <c r="A538" s="27"/>
      <c r="B538" s="27"/>
      <c r="C538" s="110"/>
      <c r="D538" s="110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</row>
    <row r="539" spans="1:30" ht="12.75" customHeight="1" x14ac:dyDescent="0.3">
      <c r="A539" s="27"/>
      <c r="B539" s="27"/>
      <c r="C539" s="110"/>
      <c r="D539" s="110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</row>
    <row r="540" spans="1:30" ht="12.75" customHeight="1" x14ac:dyDescent="0.3">
      <c r="A540" s="27"/>
      <c r="B540" s="27"/>
      <c r="C540" s="110"/>
      <c r="D540" s="110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</row>
    <row r="541" spans="1:30" ht="12.75" customHeight="1" x14ac:dyDescent="0.3">
      <c r="A541" s="27"/>
      <c r="B541" s="27"/>
      <c r="C541" s="110"/>
      <c r="D541" s="110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</row>
    <row r="542" spans="1:30" ht="12.75" customHeight="1" x14ac:dyDescent="0.3">
      <c r="A542" s="27"/>
      <c r="B542" s="27"/>
      <c r="C542" s="110"/>
      <c r="D542" s="110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</row>
    <row r="543" spans="1:30" ht="12.75" customHeight="1" x14ac:dyDescent="0.3">
      <c r="A543" s="27"/>
      <c r="B543" s="27"/>
      <c r="C543" s="110"/>
      <c r="D543" s="110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</row>
    <row r="544" spans="1:30" ht="12.75" customHeight="1" x14ac:dyDescent="0.3">
      <c r="A544" s="27"/>
      <c r="B544" s="27"/>
      <c r="C544" s="110"/>
      <c r="D544" s="110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</row>
    <row r="545" spans="1:30" ht="12.75" customHeight="1" x14ac:dyDescent="0.3">
      <c r="A545" s="27"/>
      <c r="B545" s="27"/>
      <c r="C545" s="110"/>
      <c r="D545" s="110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</row>
    <row r="546" spans="1:30" ht="12.75" customHeight="1" x14ac:dyDescent="0.3">
      <c r="A546" s="27"/>
      <c r="B546" s="27"/>
      <c r="C546" s="110"/>
      <c r="D546" s="110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</row>
    <row r="547" spans="1:30" ht="12.75" customHeight="1" x14ac:dyDescent="0.3">
      <c r="A547" s="27"/>
      <c r="B547" s="27"/>
      <c r="C547" s="110"/>
      <c r="D547" s="110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</row>
    <row r="548" spans="1:30" ht="12.75" customHeight="1" x14ac:dyDescent="0.3">
      <c r="A548" s="27"/>
      <c r="B548" s="27"/>
      <c r="C548" s="110"/>
      <c r="D548" s="110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</row>
    <row r="549" spans="1:30" ht="12.75" customHeight="1" x14ac:dyDescent="0.3">
      <c r="A549" s="27"/>
      <c r="B549" s="27"/>
      <c r="C549" s="110"/>
      <c r="D549" s="110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</row>
    <row r="550" spans="1:30" ht="12.75" customHeight="1" x14ac:dyDescent="0.3">
      <c r="A550" s="27"/>
      <c r="B550" s="27"/>
      <c r="C550" s="110"/>
      <c r="D550" s="110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</row>
    <row r="551" spans="1:30" ht="12.75" customHeight="1" x14ac:dyDescent="0.3">
      <c r="A551" s="27"/>
      <c r="B551" s="27"/>
      <c r="C551" s="110"/>
      <c r="D551" s="110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</row>
    <row r="552" spans="1:30" ht="12.75" customHeight="1" x14ac:dyDescent="0.3">
      <c r="A552" s="27"/>
      <c r="B552" s="27"/>
      <c r="C552" s="110"/>
      <c r="D552" s="110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</row>
    <row r="553" spans="1:30" ht="12.75" customHeight="1" x14ac:dyDescent="0.3">
      <c r="A553" s="27"/>
      <c r="B553" s="27"/>
      <c r="C553" s="110"/>
      <c r="D553" s="110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</row>
    <row r="554" spans="1:30" ht="12.75" customHeight="1" x14ac:dyDescent="0.3">
      <c r="A554" s="27"/>
      <c r="B554" s="27"/>
      <c r="C554" s="110"/>
      <c r="D554" s="110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</row>
    <row r="555" spans="1:30" ht="12.75" customHeight="1" x14ac:dyDescent="0.3">
      <c r="A555" s="27"/>
      <c r="B555" s="27"/>
      <c r="C555" s="110"/>
      <c r="D555" s="110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</row>
    <row r="556" spans="1:30" ht="12.75" customHeight="1" x14ac:dyDescent="0.3">
      <c r="A556" s="27"/>
      <c r="B556" s="27"/>
      <c r="C556" s="110"/>
      <c r="D556" s="110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</row>
    <row r="557" spans="1:30" ht="12.75" customHeight="1" x14ac:dyDescent="0.3">
      <c r="A557" s="27"/>
      <c r="B557" s="27"/>
      <c r="C557" s="110"/>
      <c r="D557" s="110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</row>
    <row r="558" spans="1:30" ht="12.75" customHeight="1" x14ac:dyDescent="0.3">
      <c r="A558" s="27"/>
      <c r="B558" s="27"/>
      <c r="C558" s="110"/>
      <c r="D558" s="110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</row>
    <row r="559" spans="1:30" ht="12.75" customHeight="1" x14ac:dyDescent="0.3">
      <c r="A559" s="27"/>
      <c r="B559" s="27"/>
      <c r="C559" s="110"/>
      <c r="D559" s="110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</row>
    <row r="560" spans="1:30" ht="12.75" customHeight="1" x14ac:dyDescent="0.3">
      <c r="A560" s="27"/>
      <c r="B560" s="27"/>
      <c r="C560" s="110"/>
      <c r="D560" s="110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</row>
    <row r="561" spans="1:30" ht="12.75" customHeight="1" x14ac:dyDescent="0.3">
      <c r="A561" s="27"/>
      <c r="B561" s="27"/>
      <c r="C561" s="110"/>
      <c r="D561" s="110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</row>
    <row r="562" spans="1:30" ht="12.75" customHeight="1" x14ac:dyDescent="0.3">
      <c r="A562" s="27"/>
      <c r="B562" s="27"/>
      <c r="C562" s="110"/>
      <c r="D562" s="110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</row>
    <row r="563" spans="1:30" ht="12.75" customHeight="1" x14ac:dyDescent="0.3">
      <c r="A563" s="27"/>
      <c r="B563" s="27"/>
      <c r="C563" s="110"/>
      <c r="D563" s="110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</row>
    <row r="564" spans="1:30" ht="12.75" customHeight="1" x14ac:dyDescent="0.3">
      <c r="A564" s="27"/>
      <c r="B564" s="27"/>
      <c r="C564" s="110"/>
      <c r="D564" s="110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</row>
    <row r="565" spans="1:30" ht="12.75" customHeight="1" x14ac:dyDescent="0.3">
      <c r="A565" s="27"/>
      <c r="B565" s="27"/>
      <c r="C565" s="110"/>
      <c r="D565" s="110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</row>
    <row r="566" spans="1:30" ht="12.75" customHeight="1" x14ac:dyDescent="0.3">
      <c r="A566" s="27"/>
      <c r="B566" s="27"/>
      <c r="C566" s="110"/>
      <c r="D566" s="110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</row>
    <row r="567" spans="1:30" ht="12.75" customHeight="1" x14ac:dyDescent="0.3">
      <c r="A567" s="27"/>
      <c r="B567" s="27"/>
      <c r="C567" s="110"/>
      <c r="D567" s="110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</row>
    <row r="568" spans="1:30" ht="12.75" customHeight="1" x14ac:dyDescent="0.3">
      <c r="A568" s="27"/>
      <c r="B568" s="27"/>
      <c r="C568" s="110"/>
      <c r="D568" s="110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</row>
    <row r="569" spans="1:30" ht="12.75" customHeight="1" x14ac:dyDescent="0.3">
      <c r="A569" s="27"/>
      <c r="B569" s="27"/>
      <c r="C569" s="110"/>
      <c r="D569" s="110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</row>
    <row r="570" spans="1:30" ht="12.75" customHeight="1" x14ac:dyDescent="0.3">
      <c r="A570" s="27"/>
      <c r="B570" s="27"/>
      <c r="C570" s="110"/>
      <c r="D570" s="110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</row>
    <row r="571" spans="1:30" ht="12.75" customHeight="1" x14ac:dyDescent="0.3">
      <c r="A571" s="27"/>
      <c r="B571" s="27"/>
      <c r="C571" s="110"/>
      <c r="D571" s="110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</row>
    <row r="572" spans="1:30" ht="12.75" customHeight="1" x14ac:dyDescent="0.3">
      <c r="A572" s="27"/>
      <c r="B572" s="27"/>
      <c r="C572" s="110"/>
      <c r="D572" s="110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</row>
    <row r="573" spans="1:30" ht="12.75" customHeight="1" x14ac:dyDescent="0.3">
      <c r="A573" s="27"/>
      <c r="B573" s="27"/>
      <c r="C573" s="110"/>
      <c r="D573" s="110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</row>
    <row r="574" spans="1:30" ht="12.75" customHeight="1" x14ac:dyDescent="0.3">
      <c r="A574" s="27"/>
      <c r="B574" s="27"/>
      <c r="C574" s="110"/>
      <c r="D574" s="110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</row>
    <row r="575" spans="1:30" ht="12.75" customHeight="1" x14ac:dyDescent="0.3">
      <c r="A575" s="27"/>
      <c r="B575" s="27"/>
      <c r="C575" s="110"/>
      <c r="D575" s="110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</row>
    <row r="576" spans="1:30" ht="12.75" customHeight="1" x14ac:dyDescent="0.3">
      <c r="A576" s="27"/>
      <c r="B576" s="27"/>
      <c r="C576" s="110"/>
      <c r="D576" s="110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</row>
    <row r="577" spans="1:30" ht="12.75" customHeight="1" x14ac:dyDescent="0.3">
      <c r="A577" s="27"/>
      <c r="B577" s="27"/>
      <c r="C577" s="110"/>
      <c r="D577" s="110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</row>
    <row r="578" spans="1:30" ht="12.75" customHeight="1" x14ac:dyDescent="0.3">
      <c r="A578" s="27"/>
      <c r="B578" s="27"/>
      <c r="C578" s="110"/>
      <c r="D578" s="110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</row>
    <row r="579" spans="1:30" ht="12.75" customHeight="1" x14ac:dyDescent="0.3">
      <c r="A579" s="27"/>
      <c r="B579" s="27"/>
      <c r="C579" s="110"/>
      <c r="D579" s="110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</row>
    <row r="580" spans="1:30" ht="12.75" customHeight="1" x14ac:dyDescent="0.3">
      <c r="A580" s="27"/>
      <c r="B580" s="27"/>
      <c r="C580" s="110"/>
      <c r="D580" s="110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</row>
    <row r="581" spans="1:30" ht="12.75" customHeight="1" x14ac:dyDescent="0.3">
      <c r="A581" s="27"/>
      <c r="B581" s="27"/>
      <c r="C581" s="110"/>
      <c r="D581" s="110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</row>
    <row r="582" spans="1:30" ht="12.75" customHeight="1" x14ac:dyDescent="0.3">
      <c r="A582" s="27"/>
      <c r="B582" s="27"/>
      <c r="C582" s="110"/>
      <c r="D582" s="110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</row>
    <row r="583" spans="1:30" ht="12.75" customHeight="1" x14ac:dyDescent="0.3">
      <c r="A583" s="27"/>
      <c r="B583" s="27"/>
      <c r="C583" s="110"/>
      <c r="D583" s="110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</row>
    <row r="584" spans="1:30" ht="12.75" customHeight="1" x14ac:dyDescent="0.3">
      <c r="A584" s="27"/>
      <c r="B584" s="27"/>
      <c r="C584" s="110"/>
      <c r="D584" s="110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</row>
    <row r="585" spans="1:30" ht="12.75" customHeight="1" x14ac:dyDescent="0.3">
      <c r="A585" s="27"/>
      <c r="B585" s="27"/>
      <c r="C585" s="110"/>
      <c r="D585" s="110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</row>
    <row r="586" spans="1:30" ht="12.75" customHeight="1" x14ac:dyDescent="0.3">
      <c r="A586" s="27"/>
      <c r="B586" s="27"/>
      <c r="C586" s="110"/>
      <c r="D586" s="110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</row>
    <row r="587" spans="1:30" ht="12.75" customHeight="1" x14ac:dyDescent="0.3">
      <c r="A587" s="27"/>
      <c r="B587" s="27"/>
      <c r="C587" s="110"/>
      <c r="D587" s="110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</row>
    <row r="588" spans="1:30" ht="12.75" customHeight="1" x14ac:dyDescent="0.3">
      <c r="A588" s="27"/>
      <c r="B588" s="27"/>
      <c r="C588" s="110"/>
      <c r="D588" s="110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</row>
    <row r="589" spans="1:30" ht="12.75" customHeight="1" x14ac:dyDescent="0.3">
      <c r="A589" s="27"/>
      <c r="B589" s="27"/>
      <c r="C589" s="110"/>
      <c r="D589" s="110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</row>
    <row r="590" spans="1:30" ht="12.75" customHeight="1" x14ac:dyDescent="0.3">
      <c r="A590" s="27"/>
      <c r="B590" s="27"/>
      <c r="C590" s="110"/>
      <c r="D590" s="110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</row>
    <row r="591" spans="1:30" ht="12.75" customHeight="1" x14ac:dyDescent="0.3">
      <c r="A591" s="27"/>
      <c r="B591" s="27"/>
      <c r="C591" s="110"/>
      <c r="D591" s="110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</row>
    <row r="592" spans="1:30" ht="12.75" customHeight="1" x14ac:dyDescent="0.3">
      <c r="A592" s="27"/>
      <c r="B592" s="27"/>
      <c r="C592" s="110"/>
      <c r="D592" s="110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</row>
    <row r="593" spans="1:30" ht="12.75" customHeight="1" x14ac:dyDescent="0.3">
      <c r="A593" s="27"/>
      <c r="B593" s="27"/>
      <c r="C593" s="110"/>
      <c r="D593" s="110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</row>
    <row r="594" spans="1:30" ht="12.75" customHeight="1" x14ac:dyDescent="0.3">
      <c r="A594" s="27"/>
      <c r="B594" s="27"/>
      <c r="C594" s="110"/>
      <c r="D594" s="110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</row>
    <row r="595" spans="1:30" ht="12.75" customHeight="1" x14ac:dyDescent="0.3">
      <c r="A595" s="27"/>
      <c r="B595" s="27"/>
      <c r="C595" s="110"/>
      <c r="D595" s="110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</row>
    <row r="596" spans="1:30" ht="12.75" customHeight="1" x14ac:dyDescent="0.3">
      <c r="A596" s="27"/>
      <c r="B596" s="27"/>
      <c r="C596" s="110"/>
      <c r="D596" s="110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</row>
    <row r="597" spans="1:30" ht="12.75" customHeight="1" x14ac:dyDescent="0.3">
      <c r="A597" s="27"/>
      <c r="B597" s="27"/>
      <c r="C597" s="110"/>
      <c r="D597" s="110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</row>
    <row r="598" spans="1:30" ht="12.75" customHeight="1" x14ac:dyDescent="0.3">
      <c r="A598" s="27"/>
      <c r="B598" s="27"/>
      <c r="C598" s="110"/>
      <c r="D598" s="110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</row>
    <row r="599" spans="1:30" ht="12.75" customHeight="1" x14ac:dyDescent="0.3">
      <c r="A599" s="27"/>
      <c r="B599" s="27"/>
      <c r="C599" s="110"/>
      <c r="D599" s="110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</row>
    <row r="600" spans="1:30" ht="12.75" customHeight="1" x14ac:dyDescent="0.3">
      <c r="A600" s="27"/>
      <c r="B600" s="27"/>
      <c r="C600" s="110"/>
      <c r="D600" s="110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</row>
    <row r="601" spans="1:30" ht="12.75" customHeight="1" x14ac:dyDescent="0.3">
      <c r="A601" s="27"/>
      <c r="B601" s="27"/>
      <c r="C601" s="110"/>
      <c r="D601" s="110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</row>
    <row r="602" spans="1:30" ht="12.75" customHeight="1" x14ac:dyDescent="0.3">
      <c r="A602" s="27"/>
      <c r="B602" s="27"/>
      <c r="C602" s="110"/>
      <c r="D602" s="110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</row>
    <row r="603" spans="1:30" ht="12.75" customHeight="1" x14ac:dyDescent="0.3">
      <c r="A603" s="27"/>
      <c r="B603" s="27"/>
      <c r="C603" s="110"/>
      <c r="D603" s="110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</row>
    <row r="604" spans="1:30" ht="12.75" customHeight="1" x14ac:dyDescent="0.3">
      <c r="A604" s="27"/>
      <c r="B604" s="27"/>
      <c r="C604" s="110"/>
      <c r="D604" s="110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</row>
    <row r="605" spans="1:30" ht="12.75" customHeight="1" x14ac:dyDescent="0.3">
      <c r="A605" s="27"/>
      <c r="B605" s="27"/>
      <c r="C605" s="110"/>
      <c r="D605" s="110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</row>
    <row r="606" spans="1:30" ht="12.75" customHeight="1" x14ac:dyDescent="0.3">
      <c r="A606" s="27"/>
      <c r="B606" s="27"/>
      <c r="C606" s="110"/>
      <c r="D606" s="110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</row>
    <row r="607" spans="1:30" ht="12.75" customHeight="1" x14ac:dyDescent="0.3">
      <c r="A607" s="27"/>
      <c r="B607" s="27"/>
      <c r="C607" s="110"/>
      <c r="D607" s="110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</row>
    <row r="608" spans="1:30" ht="12.75" customHeight="1" x14ac:dyDescent="0.3">
      <c r="A608" s="27"/>
      <c r="B608" s="27"/>
      <c r="C608" s="110"/>
      <c r="D608" s="110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</row>
    <row r="609" spans="1:30" ht="12.75" customHeight="1" x14ac:dyDescent="0.3">
      <c r="A609" s="27"/>
      <c r="B609" s="27"/>
      <c r="C609" s="110"/>
      <c r="D609" s="110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</row>
    <row r="610" spans="1:30" ht="12.75" customHeight="1" x14ac:dyDescent="0.3">
      <c r="A610" s="27"/>
      <c r="B610" s="27"/>
      <c r="C610" s="110"/>
      <c r="D610" s="110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</row>
    <row r="611" spans="1:30" ht="12.75" customHeight="1" x14ac:dyDescent="0.3">
      <c r="A611" s="27"/>
      <c r="B611" s="27"/>
      <c r="C611" s="110"/>
      <c r="D611" s="110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</row>
    <row r="612" spans="1:30" ht="12.75" customHeight="1" x14ac:dyDescent="0.3">
      <c r="A612" s="27"/>
      <c r="B612" s="27"/>
      <c r="C612" s="110"/>
      <c r="D612" s="110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</row>
    <row r="613" spans="1:30" ht="12.75" customHeight="1" x14ac:dyDescent="0.3">
      <c r="A613" s="27"/>
      <c r="B613" s="27"/>
      <c r="C613" s="110"/>
      <c r="D613" s="110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</row>
    <row r="614" spans="1:30" ht="12.75" customHeight="1" x14ac:dyDescent="0.3">
      <c r="A614" s="27"/>
      <c r="B614" s="27"/>
      <c r="C614" s="110"/>
      <c r="D614" s="110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</row>
    <row r="615" spans="1:30" ht="12.75" customHeight="1" x14ac:dyDescent="0.3">
      <c r="A615" s="27"/>
      <c r="B615" s="27"/>
      <c r="C615" s="110"/>
      <c r="D615" s="110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</row>
    <row r="616" spans="1:30" ht="12.75" customHeight="1" x14ac:dyDescent="0.3">
      <c r="A616" s="27"/>
      <c r="B616" s="27"/>
      <c r="C616" s="110"/>
      <c r="D616" s="110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</row>
    <row r="617" spans="1:30" ht="12.75" customHeight="1" x14ac:dyDescent="0.3">
      <c r="A617" s="27"/>
      <c r="B617" s="27"/>
      <c r="C617" s="110"/>
      <c r="D617" s="110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</row>
    <row r="618" spans="1:30" ht="12.75" customHeight="1" x14ac:dyDescent="0.3">
      <c r="A618" s="27"/>
      <c r="B618" s="27"/>
      <c r="C618" s="110"/>
      <c r="D618" s="110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</row>
    <row r="619" spans="1:30" ht="12.75" customHeight="1" x14ac:dyDescent="0.3">
      <c r="A619" s="27"/>
      <c r="B619" s="27"/>
      <c r="C619" s="110"/>
      <c r="D619" s="110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</row>
    <row r="620" spans="1:30" ht="12.75" customHeight="1" x14ac:dyDescent="0.3">
      <c r="A620" s="27"/>
      <c r="B620" s="27"/>
      <c r="C620" s="110"/>
      <c r="D620" s="110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</row>
    <row r="621" spans="1:30" ht="12.75" customHeight="1" x14ac:dyDescent="0.3">
      <c r="A621" s="27"/>
      <c r="B621" s="27"/>
      <c r="C621" s="110"/>
      <c r="D621" s="110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</row>
    <row r="622" spans="1:30" ht="12.75" customHeight="1" x14ac:dyDescent="0.3">
      <c r="A622" s="27"/>
      <c r="B622" s="27"/>
      <c r="C622" s="110"/>
      <c r="D622" s="110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</row>
    <row r="623" spans="1:30" ht="12.75" customHeight="1" x14ac:dyDescent="0.3">
      <c r="A623" s="27"/>
      <c r="B623" s="27"/>
      <c r="C623" s="110"/>
      <c r="D623" s="110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</row>
    <row r="624" spans="1:30" ht="12.75" customHeight="1" x14ac:dyDescent="0.3">
      <c r="A624" s="27"/>
      <c r="B624" s="27"/>
      <c r="C624" s="110"/>
      <c r="D624" s="110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</row>
    <row r="625" spans="1:30" ht="12.75" customHeight="1" x14ac:dyDescent="0.3">
      <c r="A625" s="27"/>
      <c r="B625" s="27"/>
      <c r="C625" s="110"/>
      <c r="D625" s="110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</row>
    <row r="626" spans="1:30" ht="12.75" customHeight="1" x14ac:dyDescent="0.3">
      <c r="A626" s="27"/>
      <c r="B626" s="27"/>
      <c r="C626" s="110"/>
      <c r="D626" s="110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</row>
    <row r="627" spans="1:30" ht="12.75" customHeight="1" x14ac:dyDescent="0.3">
      <c r="A627" s="27"/>
      <c r="B627" s="27"/>
      <c r="C627" s="110"/>
      <c r="D627" s="110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</row>
    <row r="628" spans="1:30" ht="12.75" customHeight="1" x14ac:dyDescent="0.3">
      <c r="A628" s="27"/>
      <c r="B628" s="27"/>
      <c r="C628" s="110"/>
      <c r="D628" s="110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</row>
    <row r="629" spans="1:30" ht="12.75" customHeight="1" x14ac:dyDescent="0.3">
      <c r="A629" s="27"/>
      <c r="B629" s="27"/>
      <c r="C629" s="110"/>
      <c r="D629" s="110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</row>
    <row r="630" spans="1:30" ht="12.75" customHeight="1" x14ac:dyDescent="0.3">
      <c r="A630" s="27"/>
      <c r="B630" s="27"/>
      <c r="C630" s="110"/>
      <c r="D630" s="110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</row>
    <row r="631" spans="1:30" ht="12.75" customHeight="1" x14ac:dyDescent="0.3">
      <c r="A631" s="27"/>
      <c r="B631" s="27"/>
      <c r="C631" s="110"/>
      <c r="D631" s="110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</row>
    <row r="632" spans="1:30" ht="12.75" customHeight="1" x14ac:dyDescent="0.3">
      <c r="A632" s="27"/>
      <c r="B632" s="27"/>
      <c r="C632" s="110"/>
      <c r="D632" s="110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</row>
    <row r="633" spans="1:30" ht="12.75" customHeight="1" x14ac:dyDescent="0.3">
      <c r="A633" s="27"/>
      <c r="B633" s="27"/>
      <c r="C633" s="110"/>
      <c r="D633" s="110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</row>
    <row r="634" spans="1:30" ht="12.75" customHeight="1" x14ac:dyDescent="0.3">
      <c r="A634" s="27"/>
      <c r="B634" s="27"/>
      <c r="C634" s="110"/>
      <c r="D634" s="110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</row>
    <row r="635" spans="1:30" ht="12.75" customHeight="1" x14ac:dyDescent="0.3">
      <c r="A635" s="27"/>
      <c r="B635" s="27"/>
      <c r="C635" s="110"/>
      <c r="D635" s="110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</row>
    <row r="636" spans="1:30" ht="12.75" customHeight="1" x14ac:dyDescent="0.3">
      <c r="A636" s="27"/>
      <c r="B636" s="27"/>
      <c r="C636" s="110"/>
      <c r="D636" s="110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</row>
    <row r="637" spans="1:30" ht="12.75" customHeight="1" x14ac:dyDescent="0.3">
      <c r="A637" s="27"/>
      <c r="B637" s="27"/>
      <c r="C637" s="110"/>
      <c r="D637" s="110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</row>
    <row r="638" spans="1:30" ht="12.75" customHeight="1" x14ac:dyDescent="0.3">
      <c r="A638" s="27"/>
      <c r="B638" s="27"/>
      <c r="C638" s="110"/>
      <c r="D638" s="110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</row>
    <row r="639" spans="1:30" ht="12.75" customHeight="1" x14ac:dyDescent="0.3">
      <c r="A639" s="27"/>
      <c r="B639" s="27"/>
      <c r="C639" s="110"/>
      <c r="D639" s="110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</row>
    <row r="640" spans="1:30" ht="12.75" customHeight="1" x14ac:dyDescent="0.3">
      <c r="A640" s="27"/>
      <c r="B640" s="27"/>
      <c r="C640" s="110"/>
      <c r="D640" s="110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</row>
    <row r="641" spans="1:30" ht="12.75" customHeight="1" x14ac:dyDescent="0.3">
      <c r="A641" s="27"/>
      <c r="B641" s="27"/>
      <c r="C641" s="110"/>
      <c r="D641" s="110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</row>
    <row r="642" spans="1:30" ht="12.75" customHeight="1" x14ac:dyDescent="0.3">
      <c r="A642" s="27"/>
      <c r="B642" s="27"/>
      <c r="C642" s="110"/>
      <c r="D642" s="110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</row>
    <row r="643" spans="1:30" ht="12.75" customHeight="1" x14ac:dyDescent="0.3">
      <c r="A643" s="27"/>
      <c r="B643" s="27"/>
      <c r="C643" s="110"/>
      <c r="D643" s="110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</row>
    <row r="644" spans="1:30" ht="12.75" customHeight="1" x14ac:dyDescent="0.3">
      <c r="A644" s="27"/>
      <c r="B644" s="27"/>
      <c r="C644" s="110"/>
      <c r="D644" s="110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</row>
    <row r="645" spans="1:30" ht="12.75" customHeight="1" x14ac:dyDescent="0.3">
      <c r="A645" s="27"/>
      <c r="B645" s="27"/>
      <c r="C645" s="110"/>
      <c r="D645" s="110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</row>
    <row r="646" spans="1:30" ht="12.75" customHeight="1" x14ac:dyDescent="0.3">
      <c r="A646" s="27"/>
      <c r="B646" s="27"/>
      <c r="C646" s="110"/>
      <c r="D646" s="110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</row>
    <row r="647" spans="1:30" ht="12.75" customHeight="1" x14ac:dyDescent="0.3">
      <c r="A647" s="27"/>
      <c r="B647" s="27"/>
      <c r="C647" s="110"/>
      <c r="D647" s="110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</row>
    <row r="648" spans="1:30" ht="12.75" customHeight="1" x14ac:dyDescent="0.3">
      <c r="A648" s="27"/>
      <c r="B648" s="27"/>
      <c r="C648" s="110"/>
      <c r="D648" s="110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</row>
    <row r="649" spans="1:30" ht="12.75" customHeight="1" x14ac:dyDescent="0.3">
      <c r="A649" s="27"/>
      <c r="B649" s="27"/>
      <c r="C649" s="110"/>
      <c r="D649" s="110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</row>
    <row r="650" spans="1:30" ht="12.75" customHeight="1" x14ac:dyDescent="0.3">
      <c r="A650" s="27"/>
      <c r="B650" s="27"/>
      <c r="C650" s="110"/>
      <c r="D650" s="110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</row>
    <row r="651" spans="1:30" ht="12.75" customHeight="1" x14ac:dyDescent="0.3">
      <c r="A651" s="27"/>
      <c r="B651" s="27"/>
      <c r="C651" s="110"/>
      <c r="D651" s="110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</row>
    <row r="652" spans="1:30" ht="12.75" customHeight="1" x14ac:dyDescent="0.3">
      <c r="A652" s="27"/>
      <c r="B652" s="27"/>
      <c r="C652" s="110"/>
      <c r="D652" s="110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</row>
    <row r="653" spans="1:30" ht="12.75" customHeight="1" x14ac:dyDescent="0.3">
      <c r="A653" s="27"/>
      <c r="B653" s="27"/>
      <c r="C653" s="110"/>
      <c r="D653" s="110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</row>
    <row r="654" spans="1:30" ht="12.75" customHeight="1" x14ac:dyDescent="0.3">
      <c r="A654" s="27"/>
      <c r="B654" s="27"/>
      <c r="C654" s="110"/>
      <c r="D654" s="110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</row>
    <row r="655" spans="1:30" ht="12.75" customHeight="1" x14ac:dyDescent="0.3">
      <c r="A655" s="27"/>
      <c r="B655" s="27"/>
      <c r="C655" s="110"/>
      <c r="D655" s="110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</row>
    <row r="656" spans="1:30" ht="12.75" customHeight="1" x14ac:dyDescent="0.3">
      <c r="A656" s="27"/>
      <c r="B656" s="27"/>
      <c r="C656" s="110"/>
      <c r="D656" s="110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</row>
    <row r="657" spans="1:30" ht="12.75" customHeight="1" x14ac:dyDescent="0.3">
      <c r="A657" s="27"/>
      <c r="B657" s="27"/>
      <c r="C657" s="110"/>
      <c r="D657" s="110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</row>
    <row r="658" spans="1:30" ht="12.75" customHeight="1" x14ac:dyDescent="0.3">
      <c r="A658" s="27"/>
      <c r="B658" s="27"/>
      <c r="C658" s="110"/>
      <c r="D658" s="110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</row>
    <row r="659" spans="1:30" ht="12.75" customHeight="1" x14ac:dyDescent="0.3">
      <c r="A659" s="27"/>
      <c r="B659" s="27"/>
      <c r="C659" s="110"/>
      <c r="D659" s="110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</row>
    <row r="660" spans="1:30" ht="12.75" customHeight="1" x14ac:dyDescent="0.3">
      <c r="A660" s="27"/>
      <c r="B660" s="27"/>
      <c r="C660" s="110"/>
      <c r="D660" s="110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</row>
    <row r="661" spans="1:30" ht="12.75" customHeight="1" x14ac:dyDescent="0.3">
      <c r="A661" s="27"/>
      <c r="B661" s="27"/>
      <c r="C661" s="110"/>
      <c r="D661" s="110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</row>
    <row r="662" spans="1:30" ht="12.75" customHeight="1" x14ac:dyDescent="0.3">
      <c r="A662" s="27"/>
      <c r="B662" s="27"/>
      <c r="C662" s="110"/>
      <c r="D662" s="110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</row>
    <row r="663" spans="1:30" ht="12.75" customHeight="1" x14ac:dyDescent="0.3">
      <c r="A663" s="27"/>
      <c r="B663" s="27"/>
      <c r="C663" s="110"/>
      <c r="D663" s="110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</row>
    <row r="664" spans="1:30" ht="12.75" customHeight="1" x14ac:dyDescent="0.3">
      <c r="A664" s="27"/>
      <c r="B664" s="27"/>
      <c r="C664" s="110"/>
      <c r="D664" s="110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</row>
    <row r="665" spans="1:30" ht="12.75" customHeight="1" x14ac:dyDescent="0.3">
      <c r="A665" s="27"/>
      <c r="B665" s="27"/>
      <c r="C665" s="110"/>
      <c r="D665" s="110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</row>
    <row r="666" spans="1:30" ht="12.75" customHeight="1" x14ac:dyDescent="0.3">
      <c r="A666" s="27"/>
      <c r="B666" s="27"/>
      <c r="C666" s="110"/>
      <c r="D666" s="110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</row>
    <row r="667" spans="1:30" ht="12.75" customHeight="1" x14ac:dyDescent="0.3">
      <c r="A667" s="27"/>
      <c r="B667" s="27"/>
      <c r="C667" s="110"/>
      <c r="D667" s="110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</row>
    <row r="668" spans="1:30" ht="12.75" customHeight="1" x14ac:dyDescent="0.3">
      <c r="A668" s="27"/>
      <c r="B668" s="27"/>
      <c r="C668" s="110"/>
      <c r="D668" s="110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</row>
    <row r="669" spans="1:30" ht="12.75" customHeight="1" x14ac:dyDescent="0.3">
      <c r="A669" s="27"/>
      <c r="B669" s="27"/>
      <c r="C669" s="110"/>
      <c r="D669" s="110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</row>
    <row r="670" spans="1:30" ht="12.75" customHeight="1" x14ac:dyDescent="0.3">
      <c r="A670" s="27"/>
      <c r="B670" s="27"/>
      <c r="C670" s="110"/>
      <c r="D670" s="110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</row>
    <row r="671" spans="1:30" ht="12.75" customHeight="1" x14ac:dyDescent="0.3">
      <c r="A671" s="27"/>
      <c r="B671" s="27"/>
      <c r="C671" s="110"/>
      <c r="D671" s="110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</row>
    <row r="672" spans="1:30" ht="12.75" customHeight="1" x14ac:dyDescent="0.3">
      <c r="A672" s="27"/>
      <c r="B672" s="27"/>
      <c r="C672" s="110"/>
      <c r="D672" s="110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</row>
    <row r="673" spans="1:30" ht="12.75" customHeight="1" x14ac:dyDescent="0.3">
      <c r="A673" s="27"/>
      <c r="B673" s="27"/>
      <c r="C673" s="110"/>
      <c r="D673" s="110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</row>
    <row r="674" spans="1:30" ht="12.75" customHeight="1" x14ac:dyDescent="0.3">
      <c r="A674" s="27"/>
      <c r="B674" s="27"/>
      <c r="C674" s="110"/>
      <c r="D674" s="110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</row>
    <row r="675" spans="1:30" ht="12.75" customHeight="1" x14ac:dyDescent="0.3">
      <c r="A675" s="27"/>
      <c r="B675" s="27"/>
      <c r="C675" s="110"/>
      <c r="D675" s="110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</row>
    <row r="676" spans="1:30" ht="12.75" customHeight="1" x14ac:dyDescent="0.3">
      <c r="A676" s="27"/>
      <c r="B676" s="27"/>
      <c r="C676" s="110"/>
      <c r="D676" s="110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</row>
    <row r="677" spans="1:30" ht="12.75" customHeight="1" x14ac:dyDescent="0.3">
      <c r="A677" s="27"/>
      <c r="B677" s="27"/>
      <c r="C677" s="110"/>
      <c r="D677" s="110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</row>
    <row r="678" spans="1:30" ht="12.75" customHeight="1" x14ac:dyDescent="0.3">
      <c r="A678" s="27"/>
      <c r="B678" s="27"/>
      <c r="C678" s="110"/>
      <c r="D678" s="110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</row>
    <row r="679" spans="1:30" ht="12.75" customHeight="1" x14ac:dyDescent="0.3">
      <c r="A679" s="27"/>
      <c r="B679" s="27"/>
      <c r="C679" s="110"/>
      <c r="D679" s="110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</row>
    <row r="680" spans="1:30" ht="12.75" customHeight="1" x14ac:dyDescent="0.3">
      <c r="A680" s="27"/>
      <c r="B680" s="27"/>
      <c r="C680" s="110"/>
      <c r="D680" s="110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</row>
    <row r="681" spans="1:30" ht="12.75" customHeight="1" x14ac:dyDescent="0.3">
      <c r="A681" s="27"/>
      <c r="B681" s="27"/>
      <c r="C681" s="110"/>
      <c r="D681" s="110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</row>
    <row r="682" spans="1:30" ht="12.75" customHeight="1" x14ac:dyDescent="0.3">
      <c r="A682" s="27"/>
      <c r="B682" s="27"/>
      <c r="C682" s="110"/>
      <c r="D682" s="110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</row>
    <row r="683" spans="1:30" ht="12.75" customHeight="1" x14ac:dyDescent="0.3">
      <c r="A683" s="27"/>
      <c r="B683" s="27"/>
      <c r="C683" s="110"/>
      <c r="D683" s="110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</row>
    <row r="684" spans="1:30" ht="12.75" customHeight="1" x14ac:dyDescent="0.3">
      <c r="A684" s="27"/>
      <c r="B684" s="27"/>
      <c r="C684" s="110"/>
      <c r="D684" s="110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</row>
    <row r="685" spans="1:30" ht="12.75" customHeight="1" x14ac:dyDescent="0.3">
      <c r="A685" s="27"/>
      <c r="B685" s="27"/>
      <c r="C685" s="110"/>
      <c r="D685" s="110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</row>
    <row r="686" spans="1:30" ht="12.75" customHeight="1" x14ac:dyDescent="0.3">
      <c r="A686" s="27"/>
      <c r="B686" s="27"/>
      <c r="C686" s="110"/>
      <c r="D686" s="110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</row>
    <row r="687" spans="1:30" ht="12.75" customHeight="1" x14ac:dyDescent="0.3">
      <c r="A687" s="27"/>
      <c r="B687" s="27"/>
      <c r="C687" s="110"/>
      <c r="D687" s="110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</row>
    <row r="688" spans="1:30" ht="12.75" customHeight="1" x14ac:dyDescent="0.3">
      <c r="A688" s="27"/>
      <c r="B688" s="27"/>
      <c r="C688" s="110"/>
      <c r="D688" s="110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</row>
    <row r="689" spans="1:30" ht="12.75" customHeight="1" x14ac:dyDescent="0.3">
      <c r="A689" s="27"/>
      <c r="B689" s="27"/>
      <c r="C689" s="110"/>
      <c r="D689" s="110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</row>
    <row r="690" spans="1:30" ht="12.75" customHeight="1" x14ac:dyDescent="0.3">
      <c r="A690" s="27"/>
      <c r="B690" s="27"/>
      <c r="C690" s="110"/>
      <c r="D690" s="110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</row>
    <row r="691" spans="1:30" ht="12.75" customHeight="1" x14ac:dyDescent="0.3">
      <c r="A691" s="27"/>
      <c r="B691" s="27"/>
      <c r="C691" s="110"/>
      <c r="D691" s="110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</row>
    <row r="692" spans="1:30" ht="12.75" customHeight="1" x14ac:dyDescent="0.3">
      <c r="A692" s="27"/>
      <c r="B692" s="27"/>
      <c r="C692" s="110"/>
      <c r="D692" s="110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</row>
    <row r="693" spans="1:30" ht="12.75" customHeight="1" x14ac:dyDescent="0.3">
      <c r="A693" s="27"/>
      <c r="B693" s="27"/>
      <c r="C693" s="110"/>
      <c r="D693" s="110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</row>
    <row r="694" spans="1:30" ht="12.75" customHeight="1" x14ac:dyDescent="0.3">
      <c r="A694" s="27"/>
      <c r="B694" s="27"/>
      <c r="C694" s="110"/>
      <c r="D694" s="110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</row>
    <row r="695" spans="1:30" ht="12.75" customHeight="1" x14ac:dyDescent="0.3">
      <c r="A695" s="27"/>
      <c r="B695" s="27"/>
      <c r="C695" s="110"/>
      <c r="D695" s="110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</row>
    <row r="696" spans="1:30" ht="12.75" customHeight="1" x14ac:dyDescent="0.3">
      <c r="A696" s="27"/>
      <c r="B696" s="27"/>
      <c r="C696" s="110"/>
      <c r="D696" s="110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</row>
    <row r="697" spans="1:30" ht="12.75" customHeight="1" x14ac:dyDescent="0.3">
      <c r="A697" s="27"/>
      <c r="B697" s="27"/>
      <c r="C697" s="110"/>
      <c r="D697" s="110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</row>
    <row r="698" spans="1:30" ht="12.75" customHeight="1" x14ac:dyDescent="0.3">
      <c r="A698" s="27"/>
      <c r="B698" s="27"/>
      <c r="C698" s="110"/>
      <c r="D698" s="110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</row>
    <row r="699" spans="1:30" ht="12.75" customHeight="1" x14ac:dyDescent="0.3">
      <c r="A699" s="27"/>
      <c r="B699" s="27"/>
      <c r="C699" s="110"/>
      <c r="D699" s="110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</row>
    <row r="700" spans="1:30" ht="12.75" customHeight="1" x14ac:dyDescent="0.3">
      <c r="A700" s="27"/>
      <c r="B700" s="27"/>
      <c r="C700" s="110"/>
      <c r="D700" s="110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</row>
    <row r="701" spans="1:30" ht="12.75" customHeight="1" x14ac:dyDescent="0.3">
      <c r="A701" s="27"/>
      <c r="B701" s="27"/>
      <c r="C701" s="110"/>
      <c r="D701" s="110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</row>
    <row r="702" spans="1:30" ht="12.75" customHeight="1" x14ac:dyDescent="0.3">
      <c r="A702" s="27"/>
      <c r="B702" s="27"/>
      <c r="C702" s="110"/>
      <c r="D702" s="110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</row>
    <row r="703" spans="1:30" ht="12.75" customHeight="1" x14ac:dyDescent="0.3">
      <c r="A703" s="27"/>
      <c r="B703" s="27"/>
      <c r="C703" s="110"/>
      <c r="D703" s="110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</row>
    <row r="704" spans="1:30" ht="12.75" customHeight="1" x14ac:dyDescent="0.3">
      <c r="A704" s="27"/>
      <c r="B704" s="27"/>
      <c r="C704" s="110"/>
      <c r="D704" s="110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</row>
    <row r="705" spans="1:30" ht="12.75" customHeight="1" x14ac:dyDescent="0.3">
      <c r="A705" s="27"/>
      <c r="B705" s="27"/>
      <c r="C705" s="110"/>
      <c r="D705" s="110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</row>
    <row r="706" spans="1:30" ht="12.75" customHeight="1" x14ac:dyDescent="0.3">
      <c r="A706" s="27"/>
      <c r="B706" s="27"/>
      <c r="C706" s="110"/>
      <c r="D706" s="110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</row>
    <row r="707" spans="1:30" ht="12.75" customHeight="1" x14ac:dyDescent="0.3">
      <c r="A707" s="27"/>
      <c r="B707" s="27"/>
      <c r="C707" s="110"/>
      <c r="D707" s="110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</row>
    <row r="708" spans="1:30" ht="12.75" customHeight="1" x14ac:dyDescent="0.3">
      <c r="A708" s="27"/>
      <c r="B708" s="27"/>
      <c r="C708" s="110"/>
      <c r="D708" s="110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</row>
    <row r="709" spans="1:30" ht="12.75" customHeight="1" x14ac:dyDescent="0.3">
      <c r="A709" s="27"/>
      <c r="B709" s="27"/>
      <c r="C709" s="110"/>
      <c r="D709" s="110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</row>
    <row r="710" spans="1:30" ht="12.75" customHeight="1" x14ac:dyDescent="0.3">
      <c r="A710" s="27"/>
      <c r="B710" s="27"/>
      <c r="C710" s="110"/>
      <c r="D710" s="110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</row>
    <row r="711" spans="1:30" ht="12.75" customHeight="1" x14ac:dyDescent="0.3">
      <c r="A711" s="27"/>
      <c r="B711" s="27"/>
      <c r="C711" s="110"/>
      <c r="D711" s="110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</row>
    <row r="712" spans="1:30" ht="12.75" customHeight="1" x14ac:dyDescent="0.3">
      <c r="A712" s="27"/>
      <c r="B712" s="27"/>
      <c r="C712" s="110"/>
      <c r="D712" s="110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</row>
    <row r="713" spans="1:30" ht="12.75" customHeight="1" x14ac:dyDescent="0.3">
      <c r="A713" s="27"/>
      <c r="B713" s="27"/>
      <c r="C713" s="110"/>
      <c r="D713" s="110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</row>
    <row r="714" spans="1:30" ht="12.75" customHeight="1" x14ac:dyDescent="0.3">
      <c r="A714" s="27"/>
      <c r="B714" s="27"/>
      <c r="C714" s="110"/>
      <c r="D714" s="110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</row>
    <row r="715" spans="1:30" ht="12.75" customHeight="1" x14ac:dyDescent="0.3">
      <c r="A715" s="27"/>
      <c r="B715" s="27"/>
      <c r="C715" s="110"/>
      <c r="D715" s="110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</row>
    <row r="716" spans="1:30" ht="12.75" customHeight="1" x14ac:dyDescent="0.3">
      <c r="A716" s="27"/>
      <c r="B716" s="27"/>
      <c r="C716" s="110"/>
      <c r="D716" s="110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</row>
    <row r="717" spans="1:30" ht="12.75" customHeight="1" x14ac:dyDescent="0.3">
      <c r="A717" s="27"/>
      <c r="B717" s="27"/>
      <c r="C717" s="110"/>
      <c r="D717" s="110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</row>
    <row r="718" spans="1:30" ht="12.75" customHeight="1" x14ac:dyDescent="0.3">
      <c r="A718" s="27"/>
      <c r="B718" s="27"/>
      <c r="C718" s="110"/>
      <c r="D718" s="110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</row>
    <row r="719" spans="1:30" ht="12.75" customHeight="1" x14ac:dyDescent="0.3">
      <c r="A719" s="27"/>
      <c r="B719" s="27"/>
      <c r="C719" s="110"/>
      <c r="D719" s="110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</row>
    <row r="720" spans="1:30" ht="12.75" customHeight="1" x14ac:dyDescent="0.3">
      <c r="A720" s="27"/>
      <c r="B720" s="27"/>
      <c r="C720" s="110"/>
      <c r="D720" s="110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</row>
    <row r="721" spans="1:30" ht="12.75" customHeight="1" x14ac:dyDescent="0.3">
      <c r="A721" s="27"/>
      <c r="B721" s="27"/>
      <c r="C721" s="110"/>
      <c r="D721" s="110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</row>
    <row r="722" spans="1:30" ht="12.75" customHeight="1" x14ac:dyDescent="0.3">
      <c r="A722" s="27"/>
      <c r="B722" s="27"/>
      <c r="C722" s="110"/>
      <c r="D722" s="110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</row>
    <row r="723" spans="1:30" ht="12.75" customHeight="1" x14ac:dyDescent="0.3">
      <c r="A723" s="27"/>
      <c r="B723" s="27"/>
      <c r="C723" s="110"/>
      <c r="D723" s="110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</row>
    <row r="724" spans="1:30" ht="12.75" customHeight="1" x14ac:dyDescent="0.3">
      <c r="A724" s="27"/>
      <c r="B724" s="27"/>
      <c r="C724" s="110"/>
      <c r="D724" s="110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</row>
    <row r="725" spans="1:30" ht="12.75" customHeight="1" x14ac:dyDescent="0.3">
      <c r="A725" s="27"/>
      <c r="B725" s="27"/>
      <c r="C725" s="110"/>
      <c r="D725" s="110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</row>
    <row r="726" spans="1:30" ht="12.75" customHeight="1" x14ac:dyDescent="0.3">
      <c r="A726" s="27"/>
      <c r="B726" s="27"/>
      <c r="C726" s="110"/>
      <c r="D726" s="110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</row>
    <row r="727" spans="1:30" ht="12.75" customHeight="1" x14ac:dyDescent="0.3">
      <c r="A727" s="27"/>
      <c r="B727" s="27"/>
      <c r="C727" s="110"/>
      <c r="D727" s="110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</row>
    <row r="728" spans="1:30" ht="12.75" customHeight="1" x14ac:dyDescent="0.3">
      <c r="A728" s="27"/>
      <c r="B728" s="27"/>
      <c r="C728" s="110"/>
      <c r="D728" s="110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</row>
    <row r="729" spans="1:30" ht="12.75" customHeight="1" x14ac:dyDescent="0.3">
      <c r="A729" s="27"/>
      <c r="B729" s="27"/>
      <c r="C729" s="110"/>
      <c r="D729" s="110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</row>
    <row r="730" spans="1:30" ht="12.75" customHeight="1" x14ac:dyDescent="0.3">
      <c r="A730" s="27"/>
      <c r="B730" s="27"/>
      <c r="C730" s="110"/>
      <c r="D730" s="110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</row>
    <row r="731" spans="1:30" ht="12.75" customHeight="1" x14ac:dyDescent="0.3">
      <c r="A731" s="27"/>
      <c r="B731" s="27"/>
      <c r="C731" s="110"/>
      <c r="D731" s="110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</row>
    <row r="732" spans="1:30" ht="12.75" customHeight="1" x14ac:dyDescent="0.3">
      <c r="A732" s="27"/>
      <c r="B732" s="27"/>
      <c r="C732" s="110"/>
      <c r="D732" s="110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</row>
    <row r="733" spans="1:30" ht="12.75" customHeight="1" x14ac:dyDescent="0.3">
      <c r="A733" s="27"/>
      <c r="B733" s="27"/>
      <c r="C733" s="110"/>
      <c r="D733" s="110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</row>
    <row r="734" spans="1:30" ht="12.75" customHeight="1" x14ac:dyDescent="0.3">
      <c r="A734" s="27"/>
      <c r="B734" s="27"/>
      <c r="C734" s="110"/>
      <c r="D734" s="110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</row>
    <row r="735" spans="1:30" ht="12.75" customHeight="1" x14ac:dyDescent="0.3">
      <c r="A735" s="27"/>
      <c r="B735" s="27"/>
      <c r="C735" s="110"/>
      <c r="D735" s="110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</row>
    <row r="736" spans="1:30" ht="12.75" customHeight="1" x14ac:dyDescent="0.3">
      <c r="A736" s="27"/>
      <c r="B736" s="27"/>
      <c r="C736" s="110"/>
      <c r="D736" s="110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</row>
    <row r="737" spans="1:30" ht="12.75" customHeight="1" x14ac:dyDescent="0.3">
      <c r="A737" s="27"/>
      <c r="B737" s="27"/>
      <c r="C737" s="110"/>
      <c r="D737" s="110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</row>
    <row r="738" spans="1:30" ht="12.75" customHeight="1" x14ac:dyDescent="0.3">
      <c r="A738" s="27"/>
      <c r="B738" s="27"/>
      <c r="C738" s="110"/>
      <c r="D738" s="110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</row>
    <row r="739" spans="1:30" ht="12.75" customHeight="1" x14ac:dyDescent="0.3">
      <c r="A739" s="27"/>
      <c r="B739" s="27"/>
      <c r="C739" s="110"/>
      <c r="D739" s="110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</row>
    <row r="740" spans="1:30" ht="12.75" customHeight="1" x14ac:dyDescent="0.3">
      <c r="A740" s="27"/>
      <c r="B740" s="27"/>
      <c r="C740" s="110"/>
      <c r="D740" s="110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</row>
    <row r="741" spans="1:30" ht="12.75" customHeight="1" x14ac:dyDescent="0.3">
      <c r="A741" s="27"/>
      <c r="B741" s="27"/>
      <c r="C741" s="110"/>
      <c r="D741" s="110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</row>
    <row r="742" spans="1:30" ht="12.75" customHeight="1" x14ac:dyDescent="0.3">
      <c r="A742" s="27"/>
      <c r="B742" s="27"/>
      <c r="C742" s="110"/>
      <c r="D742" s="110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</row>
    <row r="743" spans="1:30" ht="12.75" customHeight="1" x14ac:dyDescent="0.3">
      <c r="A743" s="27"/>
      <c r="B743" s="27"/>
      <c r="C743" s="110"/>
      <c r="D743" s="110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</row>
    <row r="744" spans="1:30" ht="12.75" customHeight="1" x14ac:dyDescent="0.3">
      <c r="A744" s="27"/>
      <c r="B744" s="27"/>
      <c r="C744" s="110"/>
      <c r="D744" s="110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</row>
    <row r="745" spans="1:30" ht="12.75" customHeight="1" x14ac:dyDescent="0.3">
      <c r="A745" s="27"/>
      <c r="B745" s="27"/>
      <c r="C745" s="110"/>
      <c r="D745" s="110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</row>
    <row r="746" spans="1:30" ht="12.75" customHeight="1" x14ac:dyDescent="0.3">
      <c r="A746" s="27"/>
      <c r="B746" s="27"/>
      <c r="C746" s="110"/>
      <c r="D746" s="110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</row>
    <row r="747" spans="1:30" ht="12.75" customHeight="1" x14ac:dyDescent="0.3">
      <c r="A747" s="27"/>
      <c r="B747" s="27"/>
      <c r="C747" s="110"/>
      <c r="D747" s="110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</row>
    <row r="748" spans="1:30" ht="12.75" customHeight="1" x14ac:dyDescent="0.3">
      <c r="A748" s="27"/>
      <c r="B748" s="27"/>
      <c r="C748" s="110"/>
      <c r="D748" s="110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</row>
    <row r="749" spans="1:30" ht="12.75" customHeight="1" x14ac:dyDescent="0.3">
      <c r="A749" s="27"/>
      <c r="B749" s="27"/>
      <c r="C749" s="110"/>
      <c r="D749" s="110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</row>
    <row r="750" spans="1:30" ht="12.75" customHeight="1" x14ac:dyDescent="0.3">
      <c r="A750" s="27"/>
      <c r="B750" s="27"/>
      <c r="C750" s="110"/>
      <c r="D750" s="110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</row>
    <row r="751" spans="1:30" ht="12.75" customHeight="1" x14ac:dyDescent="0.3">
      <c r="A751" s="27"/>
      <c r="B751" s="27"/>
      <c r="C751" s="110"/>
      <c r="D751" s="110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</row>
    <row r="752" spans="1:30" ht="12.75" customHeight="1" x14ac:dyDescent="0.3">
      <c r="A752" s="27"/>
      <c r="B752" s="27"/>
      <c r="C752" s="110"/>
      <c r="D752" s="110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</row>
    <row r="753" spans="1:30" ht="12.75" customHeight="1" x14ac:dyDescent="0.3">
      <c r="A753" s="27"/>
      <c r="B753" s="27"/>
      <c r="C753" s="110"/>
      <c r="D753" s="110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</row>
    <row r="754" spans="1:30" ht="12.75" customHeight="1" x14ac:dyDescent="0.3">
      <c r="A754" s="27"/>
      <c r="B754" s="27"/>
      <c r="C754" s="110"/>
      <c r="D754" s="110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</row>
    <row r="755" spans="1:30" ht="12.75" customHeight="1" x14ac:dyDescent="0.3">
      <c r="A755" s="27"/>
      <c r="B755" s="27"/>
      <c r="C755" s="110"/>
      <c r="D755" s="110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</row>
    <row r="756" spans="1:30" ht="12.75" customHeight="1" x14ac:dyDescent="0.3">
      <c r="A756" s="27"/>
      <c r="B756" s="27"/>
      <c r="C756" s="110"/>
      <c r="D756" s="110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</row>
    <row r="757" spans="1:30" ht="12.75" customHeight="1" x14ac:dyDescent="0.3">
      <c r="A757" s="27"/>
      <c r="B757" s="27"/>
      <c r="C757" s="110"/>
      <c r="D757" s="110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</row>
    <row r="758" spans="1:30" ht="12.75" customHeight="1" x14ac:dyDescent="0.3">
      <c r="A758" s="27"/>
      <c r="B758" s="27"/>
      <c r="C758" s="110"/>
      <c r="D758" s="110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</row>
    <row r="759" spans="1:30" ht="12.75" customHeight="1" x14ac:dyDescent="0.3">
      <c r="A759" s="27"/>
      <c r="B759" s="27"/>
      <c r="C759" s="110"/>
      <c r="D759" s="110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</row>
    <row r="760" spans="1:30" ht="12.75" customHeight="1" x14ac:dyDescent="0.3">
      <c r="A760" s="27"/>
      <c r="B760" s="27"/>
      <c r="C760" s="110"/>
      <c r="D760" s="110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</row>
    <row r="761" spans="1:30" ht="12.75" customHeight="1" x14ac:dyDescent="0.3">
      <c r="A761" s="27"/>
      <c r="B761" s="27"/>
      <c r="C761" s="110"/>
      <c r="D761" s="110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</row>
    <row r="762" spans="1:30" ht="12.75" customHeight="1" x14ac:dyDescent="0.3">
      <c r="A762" s="27"/>
      <c r="B762" s="27"/>
      <c r="C762" s="110"/>
      <c r="D762" s="110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</row>
    <row r="763" spans="1:30" ht="12.75" customHeight="1" x14ac:dyDescent="0.3">
      <c r="A763" s="27"/>
      <c r="B763" s="27"/>
      <c r="C763" s="110"/>
      <c r="D763" s="110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</row>
    <row r="764" spans="1:30" ht="12.75" customHeight="1" x14ac:dyDescent="0.3">
      <c r="A764" s="27"/>
      <c r="B764" s="27"/>
      <c r="C764" s="110"/>
      <c r="D764" s="110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</row>
    <row r="765" spans="1:30" ht="12.75" customHeight="1" x14ac:dyDescent="0.3">
      <c r="A765" s="27"/>
      <c r="B765" s="27"/>
      <c r="C765" s="110"/>
      <c r="D765" s="110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</row>
    <row r="766" spans="1:30" ht="12.75" customHeight="1" x14ac:dyDescent="0.3">
      <c r="A766" s="27"/>
      <c r="B766" s="27"/>
      <c r="C766" s="110"/>
      <c r="D766" s="110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</row>
    <row r="767" spans="1:30" ht="12.75" customHeight="1" x14ac:dyDescent="0.3">
      <c r="A767" s="27"/>
      <c r="B767" s="27"/>
      <c r="C767" s="110"/>
      <c r="D767" s="110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</row>
    <row r="768" spans="1:30" ht="12.75" customHeight="1" x14ac:dyDescent="0.3">
      <c r="A768" s="27"/>
      <c r="B768" s="27"/>
      <c r="C768" s="110"/>
      <c r="D768" s="110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</row>
    <row r="769" spans="1:30" ht="12.75" customHeight="1" x14ac:dyDescent="0.3">
      <c r="A769" s="27"/>
      <c r="B769" s="27"/>
      <c r="C769" s="110"/>
      <c r="D769" s="110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</row>
    <row r="770" spans="1:30" ht="12.75" customHeight="1" x14ac:dyDescent="0.3">
      <c r="A770" s="27"/>
      <c r="B770" s="27"/>
      <c r="C770" s="110"/>
      <c r="D770" s="110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</row>
    <row r="771" spans="1:30" ht="12.75" customHeight="1" x14ac:dyDescent="0.3">
      <c r="A771" s="27"/>
      <c r="B771" s="27"/>
      <c r="C771" s="110"/>
      <c r="D771" s="110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</row>
    <row r="772" spans="1:30" ht="12.75" customHeight="1" x14ac:dyDescent="0.3">
      <c r="A772" s="27"/>
      <c r="B772" s="27"/>
      <c r="C772" s="110"/>
      <c r="D772" s="110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</row>
    <row r="773" spans="1:30" ht="12.75" customHeight="1" x14ac:dyDescent="0.3">
      <c r="A773" s="27"/>
      <c r="B773" s="27"/>
      <c r="C773" s="110"/>
      <c r="D773" s="110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</row>
    <row r="774" spans="1:30" ht="12.75" customHeight="1" x14ac:dyDescent="0.3">
      <c r="A774" s="27"/>
      <c r="B774" s="27"/>
      <c r="C774" s="110"/>
      <c r="D774" s="110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</row>
    <row r="775" spans="1:30" ht="12.75" customHeight="1" x14ac:dyDescent="0.3">
      <c r="A775" s="27"/>
      <c r="B775" s="27"/>
      <c r="C775" s="110"/>
      <c r="D775" s="110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</row>
    <row r="776" spans="1:30" ht="12.75" customHeight="1" x14ac:dyDescent="0.3">
      <c r="A776" s="27"/>
      <c r="B776" s="27"/>
      <c r="C776" s="110"/>
      <c r="D776" s="110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</row>
    <row r="777" spans="1:30" ht="12.75" customHeight="1" x14ac:dyDescent="0.3">
      <c r="A777" s="27"/>
      <c r="B777" s="27"/>
      <c r="C777" s="110"/>
      <c r="D777" s="110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</row>
    <row r="778" spans="1:30" ht="12.75" customHeight="1" x14ac:dyDescent="0.3">
      <c r="A778" s="27"/>
      <c r="B778" s="27"/>
      <c r="C778" s="110"/>
      <c r="D778" s="110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</row>
    <row r="779" spans="1:30" ht="12.75" customHeight="1" x14ac:dyDescent="0.3">
      <c r="A779" s="27"/>
      <c r="B779" s="27"/>
      <c r="C779" s="110"/>
      <c r="D779" s="110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</row>
    <row r="780" spans="1:30" ht="12.75" customHeight="1" x14ac:dyDescent="0.3">
      <c r="A780" s="27"/>
      <c r="B780" s="27"/>
      <c r="C780" s="110"/>
      <c r="D780" s="110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</row>
    <row r="781" spans="1:30" ht="12.75" customHeight="1" x14ac:dyDescent="0.3">
      <c r="A781" s="27"/>
      <c r="B781" s="27"/>
      <c r="C781" s="110"/>
      <c r="D781" s="110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</row>
    <row r="782" spans="1:30" ht="12.75" customHeight="1" x14ac:dyDescent="0.3">
      <c r="A782" s="27"/>
      <c r="B782" s="27"/>
      <c r="C782" s="110"/>
      <c r="D782" s="110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</row>
    <row r="783" spans="1:30" ht="12.75" customHeight="1" x14ac:dyDescent="0.3">
      <c r="A783" s="27"/>
      <c r="B783" s="27"/>
      <c r="C783" s="110"/>
      <c r="D783" s="110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</row>
    <row r="784" spans="1:30" ht="12.75" customHeight="1" x14ac:dyDescent="0.3">
      <c r="A784" s="27"/>
      <c r="B784" s="27"/>
      <c r="C784" s="110"/>
      <c r="D784" s="110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</row>
    <row r="785" spans="1:30" ht="12.75" customHeight="1" x14ac:dyDescent="0.3">
      <c r="A785" s="27"/>
      <c r="B785" s="27"/>
      <c r="C785" s="110"/>
      <c r="D785" s="110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</row>
    <row r="786" spans="1:30" ht="12.75" customHeight="1" x14ac:dyDescent="0.3">
      <c r="A786" s="27"/>
      <c r="B786" s="27"/>
      <c r="C786" s="110"/>
      <c r="D786" s="110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</row>
    <row r="787" spans="1:30" ht="12.75" customHeight="1" x14ac:dyDescent="0.3">
      <c r="A787" s="27"/>
      <c r="B787" s="27"/>
      <c r="C787" s="110"/>
      <c r="D787" s="110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</row>
    <row r="788" spans="1:30" ht="12.75" customHeight="1" x14ac:dyDescent="0.3">
      <c r="A788" s="27"/>
      <c r="B788" s="27"/>
      <c r="C788" s="110"/>
      <c r="D788" s="110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</row>
    <row r="789" spans="1:30" ht="12.75" customHeight="1" x14ac:dyDescent="0.3">
      <c r="A789" s="27"/>
      <c r="B789" s="27"/>
      <c r="C789" s="110"/>
      <c r="D789" s="110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</row>
    <row r="790" spans="1:30" ht="12.75" customHeight="1" x14ac:dyDescent="0.3">
      <c r="A790" s="27"/>
      <c r="B790" s="27"/>
      <c r="C790" s="110"/>
      <c r="D790" s="110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</row>
    <row r="791" spans="1:30" ht="12.75" customHeight="1" x14ac:dyDescent="0.3">
      <c r="A791" s="27"/>
      <c r="B791" s="27"/>
      <c r="C791" s="110"/>
      <c r="D791" s="110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</row>
    <row r="792" spans="1:30" ht="12.75" customHeight="1" x14ac:dyDescent="0.3">
      <c r="A792" s="27"/>
      <c r="B792" s="27"/>
      <c r="C792" s="110"/>
      <c r="D792" s="110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</row>
    <row r="793" spans="1:30" ht="12.75" customHeight="1" x14ac:dyDescent="0.3">
      <c r="A793" s="27"/>
      <c r="B793" s="27"/>
      <c r="C793" s="110"/>
      <c r="D793" s="110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</row>
    <row r="794" spans="1:30" ht="12.75" customHeight="1" x14ac:dyDescent="0.3">
      <c r="A794" s="27"/>
      <c r="B794" s="27"/>
      <c r="C794" s="110"/>
      <c r="D794" s="110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</row>
    <row r="795" spans="1:30" ht="12.75" customHeight="1" x14ac:dyDescent="0.3">
      <c r="A795" s="27"/>
      <c r="B795" s="27"/>
      <c r="C795" s="110"/>
      <c r="D795" s="110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</row>
    <row r="796" spans="1:30" ht="12.75" customHeight="1" x14ac:dyDescent="0.3">
      <c r="A796" s="27"/>
      <c r="B796" s="27"/>
      <c r="C796" s="110"/>
      <c r="D796" s="110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</row>
    <row r="797" spans="1:30" ht="12.75" customHeight="1" x14ac:dyDescent="0.3">
      <c r="A797" s="27"/>
      <c r="B797" s="27"/>
      <c r="C797" s="110"/>
      <c r="D797" s="110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</row>
    <row r="798" spans="1:30" ht="12.75" customHeight="1" x14ac:dyDescent="0.3">
      <c r="A798" s="27"/>
      <c r="B798" s="27"/>
      <c r="C798" s="110"/>
      <c r="D798" s="110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</row>
    <row r="799" spans="1:30" ht="12.75" customHeight="1" x14ac:dyDescent="0.3">
      <c r="A799" s="27"/>
      <c r="B799" s="27"/>
      <c r="C799" s="110"/>
      <c r="D799" s="110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</row>
    <row r="800" spans="1:30" ht="12.75" customHeight="1" x14ac:dyDescent="0.3">
      <c r="A800" s="27"/>
      <c r="B800" s="27"/>
      <c r="C800" s="110"/>
      <c r="D800" s="110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</row>
    <row r="801" spans="1:30" ht="12.75" customHeight="1" x14ac:dyDescent="0.3">
      <c r="A801" s="27"/>
      <c r="B801" s="27"/>
      <c r="C801" s="110"/>
      <c r="D801" s="110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</row>
    <row r="802" spans="1:30" ht="12.75" customHeight="1" x14ac:dyDescent="0.3">
      <c r="A802" s="27"/>
      <c r="B802" s="27"/>
      <c r="C802" s="110"/>
      <c r="D802" s="110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</row>
    <row r="803" spans="1:30" ht="12.75" customHeight="1" x14ac:dyDescent="0.3">
      <c r="A803" s="27"/>
      <c r="B803" s="27"/>
      <c r="C803" s="110"/>
      <c r="D803" s="110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</row>
    <row r="804" spans="1:30" ht="12.75" customHeight="1" x14ac:dyDescent="0.3">
      <c r="A804" s="27"/>
      <c r="B804" s="27"/>
      <c r="C804" s="110"/>
      <c r="D804" s="110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</row>
    <row r="805" spans="1:30" ht="12.75" customHeight="1" x14ac:dyDescent="0.3">
      <c r="A805" s="27"/>
      <c r="B805" s="27"/>
      <c r="C805" s="110"/>
      <c r="D805" s="110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</row>
    <row r="806" spans="1:30" ht="12.75" customHeight="1" x14ac:dyDescent="0.3">
      <c r="A806" s="27"/>
      <c r="B806" s="27"/>
      <c r="C806" s="110"/>
      <c r="D806" s="110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</row>
    <row r="807" spans="1:30" ht="12.75" customHeight="1" x14ac:dyDescent="0.3">
      <c r="A807" s="27"/>
      <c r="B807" s="27"/>
      <c r="C807" s="110"/>
      <c r="D807" s="110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</row>
    <row r="808" spans="1:30" ht="12.75" customHeight="1" x14ac:dyDescent="0.3">
      <c r="A808" s="27"/>
      <c r="B808" s="27"/>
      <c r="C808" s="110"/>
      <c r="D808" s="110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</row>
    <row r="809" spans="1:30" ht="12.75" customHeight="1" x14ac:dyDescent="0.3">
      <c r="A809" s="27"/>
      <c r="B809" s="27"/>
      <c r="C809" s="110"/>
      <c r="D809" s="110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</row>
    <row r="810" spans="1:30" ht="12.75" customHeight="1" x14ac:dyDescent="0.3">
      <c r="A810" s="27"/>
      <c r="B810" s="27"/>
      <c r="C810" s="110"/>
      <c r="D810" s="110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</row>
    <row r="811" spans="1:30" ht="12.75" customHeight="1" x14ac:dyDescent="0.3">
      <c r="A811" s="27"/>
      <c r="B811" s="27"/>
      <c r="C811" s="110"/>
      <c r="D811" s="110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</row>
    <row r="812" spans="1:30" ht="12.75" customHeight="1" x14ac:dyDescent="0.3">
      <c r="A812" s="27"/>
      <c r="B812" s="27"/>
      <c r="C812" s="110"/>
      <c r="D812" s="110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</row>
    <row r="813" spans="1:30" ht="12.75" customHeight="1" x14ac:dyDescent="0.3">
      <c r="A813" s="27"/>
      <c r="B813" s="27"/>
      <c r="C813" s="110"/>
      <c r="D813" s="110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</row>
    <row r="814" spans="1:30" ht="12.75" customHeight="1" x14ac:dyDescent="0.3">
      <c r="A814" s="27"/>
      <c r="B814" s="27"/>
      <c r="C814" s="110"/>
      <c r="D814" s="110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</row>
    <row r="815" spans="1:30" ht="12.75" customHeight="1" x14ac:dyDescent="0.3">
      <c r="A815" s="27"/>
      <c r="B815" s="27"/>
      <c r="C815" s="110"/>
      <c r="D815" s="110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</row>
    <row r="816" spans="1:30" ht="12.75" customHeight="1" x14ac:dyDescent="0.3">
      <c r="A816" s="27"/>
      <c r="B816" s="27"/>
      <c r="C816" s="110"/>
      <c r="D816" s="110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</row>
    <row r="817" spans="1:30" ht="12.75" customHeight="1" x14ac:dyDescent="0.3">
      <c r="A817" s="27"/>
      <c r="B817" s="27"/>
      <c r="C817" s="110"/>
      <c r="D817" s="110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</row>
    <row r="818" spans="1:30" ht="12.75" customHeight="1" x14ac:dyDescent="0.3">
      <c r="A818" s="27"/>
      <c r="B818" s="27"/>
      <c r="C818" s="110"/>
      <c r="D818" s="110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</row>
    <row r="819" spans="1:30" ht="12.75" customHeight="1" x14ac:dyDescent="0.3">
      <c r="A819" s="27"/>
      <c r="B819" s="27"/>
      <c r="C819" s="110"/>
      <c r="D819" s="110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</row>
    <row r="820" spans="1:30" ht="12.75" customHeight="1" x14ac:dyDescent="0.3">
      <c r="A820" s="27"/>
      <c r="B820" s="27"/>
      <c r="C820" s="110"/>
      <c r="D820" s="110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</row>
    <row r="821" spans="1:30" ht="12.75" customHeight="1" x14ac:dyDescent="0.3">
      <c r="A821" s="27"/>
      <c r="B821" s="27"/>
      <c r="C821" s="110"/>
      <c r="D821" s="110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</row>
    <row r="822" spans="1:30" ht="12.75" customHeight="1" x14ac:dyDescent="0.3">
      <c r="A822" s="27"/>
      <c r="B822" s="27"/>
      <c r="C822" s="110"/>
      <c r="D822" s="110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</row>
    <row r="823" spans="1:30" ht="12.75" customHeight="1" x14ac:dyDescent="0.3">
      <c r="A823" s="27"/>
      <c r="B823" s="27"/>
      <c r="C823" s="110"/>
      <c r="D823" s="110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</row>
    <row r="824" spans="1:30" ht="12.75" customHeight="1" x14ac:dyDescent="0.3">
      <c r="A824" s="27"/>
      <c r="B824" s="27"/>
      <c r="C824" s="110"/>
      <c r="D824" s="110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</row>
    <row r="825" spans="1:30" ht="12.75" customHeight="1" x14ac:dyDescent="0.3">
      <c r="A825" s="27"/>
      <c r="B825" s="27"/>
      <c r="C825" s="110"/>
      <c r="D825" s="110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</row>
    <row r="826" spans="1:30" ht="12.75" customHeight="1" x14ac:dyDescent="0.3">
      <c r="A826" s="27"/>
      <c r="B826" s="27"/>
      <c r="C826" s="110"/>
      <c r="D826" s="110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</row>
    <row r="827" spans="1:30" ht="12.75" customHeight="1" x14ac:dyDescent="0.3">
      <c r="A827" s="27"/>
      <c r="B827" s="27"/>
      <c r="C827" s="110"/>
      <c r="D827" s="110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</row>
    <row r="828" spans="1:30" ht="12.75" customHeight="1" x14ac:dyDescent="0.3">
      <c r="A828" s="27"/>
      <c r="B828" s="27"/>
      <c r="C828" s="110"/>
      <c r="D828" s="110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</row>
    <row r="829" spans="1:30" ht="12.75" customHeight="1" x14ac:dyDescent="0.3">
      <c r="A829" s="27"/>
      <c r="B829" s="27"/>
      <c r="C829" s="110"/>
      <c r="D829" s="110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</row>
    <row r="830" spans="1:30" ht="12.75" customHeight="1" x14ac:dyDescent="0.3">
      <c r="A830" s="27"/>
      <c r="B830" s="27"/>
      <c r="C830" s="110"/>
      <c r="D830" s="110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</row>
    <row r="831" spans="1:30" ht="12.75" customHeight="1" x14ac:dyDescent="0.3">
      <c r="A831" s="27"/>
      <c r="B831" s="27"/>
      <c r="C831" s="110"/>
      <c r="D831" s="110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</row>
    <row r="832" spans="1:30" ht="12.75" customHeight="1" x14ac:dyDescent="0.3">
      <c r="A832" s="27"/>
      <c r="B832" s="27"/>
      <c r="C832" s="110"/>
      <c r="D832" s="110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</row>
    <row r="833" spans="1:30" ht="12.75" customHeight="1" x14ac:dyDescent="0.3">
      <c r="A833" s="27"/>
      <c r="B833" s="27"/>
      <c r="C833" s="110"/>
      <c r="D833" s="110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</row>
    <row r="834" spans="1:30" ht="12.75" customHeight="1" x14ac:dyDescent="0.3">
      <c r="A834" s="27"/>
      <c r="B834" s="27"/>
      <c r="C834" s="110"/>
      <c r="D834" s="110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</row>
    <row r="835" spans="1:30" ht="12.75" customHeight="1" x14ac:dyDescent="0.3">
      <c r="A835" s="27"/>
      <c r="B835" s="27"/>
      <c r="C835" s="110"/>
      <c r="D835" s="110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</row>
    <row r="836" spans="1:30" ht="12.75" customHeight="1" x14ac:dyDescent="0.3">
      <c r="A836" s="27"/>
      <c r="B836" s="27"/>
      <c r="C836" s="110"/>
      <c r="D836" s="110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</row>
    <row r="837" spans="1:30" ht="12.75" customHeight="1" x14ac:dyDescent="0.3">
      <c r="A837" s="27"/>
      <c r="B837" s="27"/>
      <c r="C837" s="110"/>
      <c r="D837" s="110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</row>
    <row r="838" spans="1:30" ht="12.75" customHeight="1" x14ac:dyDescent="0.3">
      <c r="A838" s="27"/>
      <c r="B838" s="27"/>
      <c r="C838" s="110"/>
      <c r="D838" s="110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</row>
    <row r="839" spans="1:30" ht="12.75" customHeight="1" x14ac:dyDescent="0.3">
      <c r="A839" s="27"/>
      <c r="B839" s="27"/>
      <c r="C839" s="110"/>
      <c r="D839" s="110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</row>
    <row r="840" spans="1:30" ht="12.75" customHeight="1" x14ac:dyDescent="0.3">
      <c r="A840" s="27"/>
      <c r="B840" s="27"/>
      <c r="C840" s="110"/>
      <c r="D840" s="110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</row>
    <row r="841" spans="1:30" ht="12.75" customHeight="1" x14ac:dyDescent="0.3">
      <c r="A841" s="27"/>
      <c r="B841" s="27"/>
      <c r="C841" s="110"/>
      <c r="D841" s="110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</row>
    <row r="842" spans="1:30" ht="12.75" customHeight="1" x14ac:dyDescent="0.3">
      <c r="A842" s="27"/>
      <c r="B842" s="27"/>
      <c r="C842" s="110"/>
      <c r="D842" s="110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</row>
    <row r="843" spans="1:30" ht="12.75" customHeight="1" x14ac:dyDescent="0.3">
      <c r="A843" s="27"/>
      <c r="B843" s="27"/>
      <c r="C843" s="110"/>
      <c r="D843" s="110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</row>
    <row r="844" spans="1:30" ht="12.75" customHeight="1" x14ac:dyDescent="0.3">
      <c r="A844" s="27"/>
      <c r="B844" s="27"/>
      <c r="C844" s="110"/>
      <c r="D844" s="110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</row>
    <row r="845" spans="1:30" ht="12.75" customHeight="1" x14ac:dyDescent="0.3">
      <c r="A845" s="27"/>
      <c r="B845" s="27"/>
      <c r="C845" s="110"/>
      <c r="D845" s="110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</row>
    <row r="846" spans="1:30" ht="12.75" customHeight="1" x14ac:dyDescent="0.3">
      <c r="A846" s="27"/>
      <c r="B846" s="27"/>
      <c r="C846" s="110"/>
      <c r="D846" s="110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</row>
    <row r="847" spans="1:30" ht="12.75" customHeight="1" x14ac:dyDescent="0.3">
      <c r="A847" s="27"/>
      <c r="B847" s="27"/>
      <c r="C847" s="110"/>
      <c r="D847" s="110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</row>
    <row r="848" spans="1:30" ht="12.75" customHeight="1" x14ac:dyDescent="0.3">
      <c r="A848" s="27"/>
      <c r="B848" s="27"/>
      <c r="C848" s="110"/>
      <c r="D848" s="110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</row>
    <row r="849" spans="1:30" ht="12.75" customHeight="1" x14ac:dyDescent="0.3">
      <c r="A849" s="27"/>
      <c r="B849" s="27"/>
      <c r="C849" s="110"/>
      <c r="D849" s="110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</row>
    <row r="850" spans="1:30" ht="12.75" customHeight="1" x14ac:dyDescent="0.3">
      <c r="A850" s="27"/>
      <c r="B850" s="27"/>
      <c r="C850" s="110"/>
      <c r="D850" s="110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</row>
    <row r="851" spans="1:30" ht="12.75" customHeight="1" x14ac:dyDescent="0.3">
      <c r="A851" s="27"/>
      <c r="B851" s="27"/>
      <c r="C851" s="110"/>
      <c r="D851" s="110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</row>
    <row r="852" spans="1:30" ht="12.75" customHeight="1" x14ac:dyDescent="0.3">
      <c r="A852" s="27"/>
      <c r="B852" s="27"/>
      <c r="C852" s="110"/>
      <c r="D852" s="110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</row>
    <row r="853" spans="1:30" ht="12.75" customHeight="1" x14ac:dyDescent="0.3">
      <c r="A853" s="27"/>
      <c r="B853" s="27"/>
      <c r="C853" s="110"/>
      <c r="D853" s="110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</row>
    <row r="854" spans="1:30" ht="12.75" customHeight="1" x14ac:dyDescent="0.3">
      <c r="A854" s="27"/>
      <c r="B854" s="27"/>
      <c r="C854" s="110"/>
      <c r="D854" s="110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</row>
    <row r="855" spans="1:30" ht="12.75" customHeight="1" x14ac:dyDescent="0.3">
      <c r="A855" s="27"/>
      <c r="B855" s="27"/>
      <c r="C855" s="110"/>
      <c r="D855" s="110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</row>
    <row r="856" spans="1:30" ht="12.75" customHeight="1" x14ac:dyDescent="0.3">
      <c r="A856" s="27"/>
      <c r="B856" s="27"/>
      <c r="C856" s="110"/>
      <c r="D856" s="110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</row>
    <row r="857" spans="1:30" ht="12.75" customHeight="1" x14ac:dyDescent="0.3">
      <c r="A857" s="27"/>
      <c r="B857" s="27"/>
      <c r="C857" s="110"/>
      <c r="D857" s="110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</row>
    <row r="858" spans="1:30" ht="12.75" customHeight="1" x14ac:dyDescent="0.3">
      <c r="A858" s="27"/>
      <c r="B858" s="27"/>
      <c r="C858" s="110"/>
      <c r="D858" s="110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</row>
    <row r="859" spans="1:30" ht="12.75" customHeight="1" x14ac:dyDescent="0.3">
      <c r="A859" s="27"/>
      <c r="B859" s="27"/>
      <c r="C859" s="110"/>
      <c r="D859" s="110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</row>
    <row r="860" spans="1:30" ht="12.75" customHeight="1" x14ac:dyDescent="0.3">
      <c r="A860" s="27"/>
      <c r="B860" s="27"/>
      <c r="C860" s="110"/>
      <c r="D860" s="110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</row>
    <row r="861" spans="1:30" ht="12.75" customHeight="1" x14ac:dyDescent="0.3">
      <c r="A861" s="27"/>
      <c r="B861" s="27"/>
      <c r="C861" s="110"/>
      <c r="D861" s="110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</row>
    <row r="862" spans="1:30" ht="12.75" customHeight="1" x14ac:dyDescent="0.3">
      <c r="A862" s="27"/>
      <c r="B862" s="27"/>
      <c r="C862" s="110"/>
      <c r="D862" s="110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</row>
    <row r="863" spans="1:30" ht="12.75" customHeight="1" x14ac:dyDescent="0.3">
      <c r="A863" s="27"/>
      <c r="B863" s="27"/>
      <c r="C863" s="110"/>
      <c r="D863" s="110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</row>
    <row r="864" spans="1:30" ht="12.75" customHeight="1" x14ac:dyDescent="0.3">
      <c r="A864" s="27"/>
      <c r="B864" s="27"/>
      <c r="C864" s="110"/>
      <c r="D864" s="110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</row>
    <row r="865" spans="1:30" ht="12.75" customHeight="1" x14ac:dyDescent="0.3">
      <c r="A865" s="27"/>
      <c r="B865" s="27"/>
      <c r="C865" s="110"/>
      <c r="D865" s="110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</row>
    <row r="866" spans="1:30" ht="12.75" customHeight="1" x14ac:dyDescent="0.3">
      <c r="A866" s="27"/>
      <c r="B866" s="27"/>
      <c r="C866" s="110"/>
      <c r="D866" s="110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</row>
    <row r="867" spans="1:30" ht="12.75" customHeight="1" x14ac:dyDescent="0.3">
      <c r="A867" s="27"/>
      <c r="B867" s="27"/>
      <c r="C867" s="110"/>
      <c r="D867" s="110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</row>
    <row r="868" spans="1:30" ht="12.75" customHeight="1" x14ac:dyDescent="0.3">
      <c r="A868" s="27"/>
      <c r="B868" s="27"/>
      <c r="C868" s="110"/>
      <c r="D868" s="110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</row>
    <row r="869" spans="1:30" ht="12.75" customHeight="1" x14ac:dyDescent="0.3">
      <c r="A869" s="27"/>
      <c r="B869" s="27"/>
      <c r="C869" s="110"/>
      <c r="D869" s="110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</row>
    <row r="870" spans="1:30" ht="12.75" customHeight="1" x14ac:dyDescent="0.3">
      <c r="A870" s="27"/>
      <c r="B870" s="27"/>
      <c r="C870" s="110"/>
      <c r="D870" s="110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</row>
    <row r="871" spans="1:30" ht="12.75" customHeight="1" x14ac:dyDescent="0.3">
      <c r="A871" s="27"/>
      <c r="B871" s="27"/>
      <c r="C871" s="110"/>
      <c r="D871" s="110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</row>
    <row r="872" spans="1:30" ht="12.75" customHeight="1" x14ac:dyDescent="0.3">
      <c r="A872" s="27"/>
      <c r="B872" s="27"/>
      <c r="C872" s="110"/>
      <c r="D872" s="110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</row>
    <row r="873" spans="1:30" ht="12.75" customHeight="1" x14ac:dyDescent="0.3">
      <c r="A873" s="27"/>
      <c r="B873" s="27"/>
      <c r="C873" s="110"/>
      <c r="D873" s="110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</row>
    <row r="874" spans="1:30" ht="12.75" customHeight="1" x14ac:dyDescent="0.3">
      <c r="A874" s="27"/>
      <c r="B874" s="27"/>
      <c r="C874" s="110"/>
      <c r="D874" s="110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</row>
    <row r="875" spans="1:30" ht="12.75" customHeight="1" x14ac:dyDescent="0.3">
      <c r="A875" s="27"/>
      <c r="B875" s="27"/>
      <c r="C875" s="110"/>
      <c r="D875" s="110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</row>
    <row r="876" spans="1:30" ht="12.75" customHeight="1" x14ac:dyDescent="0.3">
      <c r="A876" s="27"/>
      <c r="B876" s="27"/>
      <c r="C876" s="110"/>
      <c r="D876" s="110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</row>
    <row r="877" spans="1:30" ht="12.75" customHeight="1" x14ac:dyDescent="0.3">
      <c r="A877" s="27"/>
      <c r="B877" s="27"/>
      <c r="C877" s="110"/>
      <c r="D877" s="110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</row>
    <row r="878" spans="1:30" ht="12.75" customHeight="1" x14ac:dyDescent="0.3">
      <c r="A878" s="27"/>
      <c r="B878" s="27"/>
      <c r="C878" s="110"/>
      <c r="D878" s="110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</row>
    <row r="879" spans="1:30" ht="12.75" customHeight="1" x14ac:dyDescent="0.3">
      <c r="A879" s="27"/>
      <c r="B879" s="27"/>
      <c r="C879" s="110"/>
      <c r="D879" s="110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</row>
    <row r="880" spans="1:30" ht="12.75" customHeight="1" x14ac:dyDescent="0.3">
      <c r="A880" s="27"/>
      <c r="B880" s="27"/>
      <c r="C880" s="110"/>
      <c r="D880" s="110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</row>
    <row r="881" spans="1:30" ht="12.75" customHeight="1" x14ac:dyDescent="0.3">
      <c r="A881" s="27"/>
      <c r="B881" s="27"/>
      <c r="C881" s="110"/>
      <c r="D881" s="110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</row>
    <row r="882" spans="1:30" ht="12.75" customHeight="1" x14ac:dyDescent="0.3">
      <c r="A882" s="27"/>
      <c r="B882" s="27"/>
      <c r="C882" s="110"/>
      <c r="D882" s="110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</row>
    <row r="883" spans="1:30" ht="12.75" customHeight="1" x14ac:dyDescent="0.3">
      <c r="A883" s="27"/>
      <c r="B883" s="27"/>
      <c r="C883" s="110"/>
      <c r="D883" s="110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</row>
    <row r="884" spans="1:30" ht="12.75" customHeight="1" x14ac:dyDescent="0.3">
      <c r="A884" s="27"/>
      <c r="B884" s="27"/>
      <c r="C884" s="110"/>
      <c r="D884" s="110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</row>
    <row r="885" spans="1:30" ht="12.75" customHeight="1" x14ac:dyDescent="0.3">
      <c r="A885" s="27"/>
      <c r="B885" s="27"/>
      <c r="C885" s="110"/>
      <c r="D885" s="110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</row>
    <row r="886" spans="1:30" ht="12.75" customHeight="1" x14ac:dyDescent="0.3">
      <c r="A886" s="27"/>
      <c r="B886" s="27"/>
      <c r="C886" s="110"/>
      <c r="D886" s="110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</row>
    <row r="887" spans="1:30" ht="12.75" customHeight="1" x14ac:dyDescent="0.3">
      <c r="A887" s="27"/>
      <c r="B887" s="27"/>
      <c r="C887" s="110"/>
      <c r="D887" s="110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</row>
    <row r="888" spans="1:30" ht="12.75" customHeight="1" x14ac:dyDescent="0.3">
      <c r="A888" s="27"/>
      <c r="B888" s="27"/>
      <c r="C888" s="110"/>
      <c r="D888" s="110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</row>
    <row r="889" spans="1:30" ht="12.75" customHeight="1" x14ac:dyDescent="0.3">
      <c r="A889" s="27"/>
      <c r="B889" s="27"/>
      <c r="C889" s="110"/>
      <c r="D889" s="110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</row>
    <row r="890" spans="1:30" ht="12.75" customHeight="1" x14ac:dyDescent="0.3">
      <c r="A890" s="27"/>
      <c r="B890" s="27"/>
      <c r="C890" s="110"/>
      <c r="D890" s="110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</row>
    <row r="891" spans="1:30" ht="12.75" customHeight="1" x14ac:dyDescent="0.3">
      <c r="A891" s="27"/>
      <c r="B891" s="27"/>
      <c r="C891" s="110"/>
      <c r="D891" s="110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</row>
    <row r="892" spans="1:30" ht="12.75" customHeight="1" x14ac:dyDescent="0.3">
      <c r="A892" s="27"/>
      <c r="B892" s="27"/>
      <c r="C892" s="110"/>
      <c r="D892" s="110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</row>
    <row r="893" spans="1:30" ht="12.75" customHeight="1" x14ac:dyDescent="0.3">
      <c r="A893" s="27"/>
      <c r="B893" s="27"/>
      <c r="C893" s="110"/>
      <c r="D893" s="110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</row>
    <row r="894" spans="1:30" ht="12.75" customHeight="1" x14ac:dyDescent="0.3">
      <c r="A894" s="27"/>
      <c r="B894" s="27"/>
      <c r="C894" s="110"/>
      <c r="D894" s="110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</row>
    <row r="895" spans="1:30" ht="12.75" customHeight="1" x14ac:dyDescent="0.3">
      <c r="A895" s="27"/>
      <c r="B895" s="27"/>
      <c r="C895" s="110"/>
      <c r="D895" s="110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</row>
    <row r="896" spans="1:30" ht="12.75" customHeight="1" x14ac:dyDescent="0.3">
      <c r="A896" s="27"/>
      <c r="B896" s="27"/>
      <c r="C896" s="110"/>
      <c r="D896" s="110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</row>
    <row r="897" spans="1:30" ht="12.75" customHeight="1" x14ac:dyDescent="0.3">
      <c r="A897" s="27"/>
      <c r="B897" s="27"/>
      <c r="C897" s="110"/>
      <c r="D897" s="110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</row>
    <row r="898" spans="1:30" ht="12.75" customHeight="1" x14ac:dyDescent="0.3">
      <c r="A898" s="27"/>
      <c r="B898" s="27"/>
      <c r="C898" s="110"/>
      <c r="D898" s="110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</row>
    <row r="899" spans="1:30" ht="12.75" customHeight="1" x14ac:dyDescent="0.3">
      <c r="A899" s="27"/>
      <c r="B899" s="27"/>
      <c r="C899" s="110"/>
      <c r="D899" s="110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</row>
    <row r="900" spans="1:30" ht="12.75" customHeight="1" x14ac:dyDescent="0.3">
      <c r="A900" s="27"/>
      <c r="B900" s="27"/>
      <c r="C900" s="110"/>
      <c r="D900" s="110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</row>
    <row r="901" spans="1:30" ht="12.75" customHeight="1" x14ac:dyDescent="0.3">
      <c r="A901" s="27"/>
      <c r="B901" s="27"/>
      <c r="C901" s="110"/>
      <c r="D901" s="110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</row>
    <row r="902" spans="1:30" ht="12.75" customHeight="1" x14ac:dyDescent="0.3">
      <c r="A902" s="27"/>
      <c r="B902" s="27"/>
      <c r="C902" s="110"/>
      <c r="D902" s="110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</row>
    <row r="903" spans="1:30" ht="12.75" customHeight="1" x14ac:dyDescent="0.3">
      <c r="A903" s="27"/>
      <c r="B903" s="27"/>
      <c r="C903" s="110"/>
      <c r="D903" s="110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</row>
    <row r="904" spans="1:30" ht="12.75" customHeight="1" x14ac:dyDescent="0.3">
      <c r="A904" s="27"/>
      <c r="B904" s="27"/>
      <c r="C904" s="110"/>
      <c r="D904" s="110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</row>
    <row r="905" spans="1:30" ht="12.75" customHeight="1" x14ac:dyDescent="0.3">
      <c r="A905" s="27"/>
      <c r="B905" s="27"/>
      <c r="C905" s="110"/>
      <c r="D905" s="110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</row>
    <row r="906" spans="1:30" ht="12.75" customHeight="1" x14ac:dyDescent="0.3">
      <c r="A906" s="27"/>
      <c r="B906" s="27"/>
      <c r="C906" s="110"/>
      <c r="D906" s="110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</row>
    <row r="907" spans="1:30" ht="12.75" customHeight="1" x14ac:dyDescent="0.3">
      <c r="A907" s="27"/>
      <c r="B907" s="27"/>
      <c r="C907" s="110"/>
      <c r="D907" s="110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</row>
    <row r="908" spans="1:30" ht="12.75" customHeight="1" x14ac:dyDescent="0.3">
      <c r="A908" s="27"/>
      <c r="B908" s="27"/>
      <c r="C908" s="110"/>
      <c r="D908" s="110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</row>
    <row r="909" spans="1:30" ht="12.75" customHeight="1" x14ac:dyDescent="0.3">
      <c r="A909" s="27"/>
      <c r="B909" s="27"/>
      <c r="C909" s="110"/>
      <c r="D909" s="110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</row>
    <row r="910" spans="1:30" ht="12.75" customHeight="1" x14ac:dyDescent="0.3">
      <c r="A910" s="27"/>
      <c r="B910" s="27"/>
      <c r="C910" s="110"/>
      <c r="D910" s="110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</row>
    <row r="911" spans="1:30" ht="12.75" customHeight="1" x14ac:dyDescent="0.3">
      <c r="A911" s="27"/>
      <c r="B911" s="27"/>
      <c r="C911" s="110"/>
      <c r="D911" s="110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</row>
    <row r="912" spans="1:30" ht="12.75" customHeight="1" x14ac:dyDescent="0.3">
      <c r="A912" s="27"/>
      <c r="B912" s="27"/>
      <c r="C912" s="110"/>
      <c r="D912" s="110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</row>
    <row r="913" spans="1:30" ht="12.75" customHeight="1" x14ac:dyDescent="0.3">
      <c r="A913" s="27"/>
      <c r="B913" s="27"/>
      <c r="C913" s="110"/>
      <c r="D913" s="110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</row>
    <row r="914" spans="1:30" ht="12.75" customHeight="1" x14ac:dyDescent="0.3">
      <c r="A914" s="27"/>
      <c r="B914" s="27"/>
      <c r="C914" s="110"/>
      <c r="D914" s="110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</row>
    <row r="915" spans="1:30" ht="12.75" customHeight="1" x14ac:dyDescent="0.3">
      <c r="A915" s="27"/>
      <c r="B915" s="27"/>
      <c r="C915" s="110"/>
      <c r="D915" s="110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</row>
    <row r="916" spans="1:30" ht="12.75" customHeight="1" x14ac:dyDescent="0.3">
      <c r="A916" s="27"/>
      <c r="B916" s="27"/>
      <c r="C916" s="110"/>
      <c r="D916" s="110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</row>
    <row r="917" spans="1:30" ht="12.75" customHeight="1" x14ac:dyDescent="0.3">
      <c r="A917" s="27"/>
      <c r="B917" s="27"/>
      <c r="C917" s="110"/>
      <c r="D917" s="110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</row>
    <row r="918" spans="1:30" ht="12.75" customHeight="1" x14ac:dyDescent="0.3">
      <c r="A918" s="27"/>
      <c r="B918" s="27"/>
      <c r="C918" s="110"/>
      <c r="D918" s="110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</row>
    <row r="919" spans="1:30" ht="12.75" customHeight="1" x14ac:dyDescent="0.3">
      <c r="A919" s="27"/>
      <c r="B919" s="27"/>
      <c r="C919" s="110"/>
      <c r="D919" s="110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</row>
    <row r="920" spans="1:30" ht="12.75" customHeight="1" x14ac:dyDescent="0.3">
      <c r="A920" s="27"/>
      <c r="B920" s="27"/>
      <c r="C920" s="110"/>
      <c r="D920" s="110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</row>
    <row r="921" spans="1:30" ht="12.75" customHeight="1" x14ac:dyDescent="0.3">
      <c r="A921" s="27"/>
      <c r="B921" s="27"/>
      <c r="C921" s="110"/>
      <c r="D921" s="110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</row>
    <row r="922" spans="1:30" ht="12.75" customHeight="1" x14ac:dyDescent="0.3">
      <c r="A922" s="27"/>
      <c r="B922" s="27"/>
      <c r="C922" s="110"/>
      <c r="D922" s="110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</row>
    <row r="923" spans="1:30" ht="12.75" customHeight="1" x14ac:dyDescent="0.3">
      <c r="A923" s="27"/>
      <c r="B923" s="27"/>
      <c r="C923" s="110"/>
      <c r="D923" s="110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</row>
    <row r="924" spans="1:30" ht="12.75" customHeight="1" x14ac:dyDescent="0.3">
      <c r="A924" s="27"/>
      <c r="B924" s="27"/>
      <c r="C924" s="110"/>
      <c r="D924" s="110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</row>
    <row r="925" spans="1:30" ht="12.75" customHeight="1" x14ac:dyDescent="0.3">
      <c r="A925" s="27"/>
      <c r="B925" s="27"/>
      <c r="C925" s="110"/>
      <c r="D925" s="110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</row>
    <row r="926" spans="1:30" ht="12.75" customHeight="1" x14ac:dyDescent="0.3">
      <c r="A926" s="27"/>
      <c r="B926" s="27"/>
      <c r="C926" s="110"/>
      <c r="D926" s="110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</row>
    <row r="927" spans="1:30" ht="12.75" customHeight="1" x14ac:dyDescent="0.3">
      <c r="A927" s="27"/>
      <c r="B927" s="27"/>
      <c r="C927" s="110"/>
      <c r="D927" s="110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</row>
    <row r="928" spans="1:30" ht="12.75" customHeight="1" x14ac:dyDescent="0.3">
      <c r="A928" s="27"/>
      <c r="B928" s="27"/>
      <c r="C928" s="110"/>
      <c r="D928" s="110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</row>
    <row r="929" spans="1:30" ht="12.75" customHeight="1" x14ac:dyDescent="0.3">
      <c r="A929" s="27"/>
      <c r="B929" s="27"/>
      <c r="C929" s="110"/>
      <c r="D929" s="110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</row>
    <row r="930" spans="1:30" ht="12.75" customHeight="1" x14ac:dyDescent="0.3">
      <c r="A930" s="27"/>
      <c r="B930" s="27"/>
      <c r="C930" s="110"/>
      <c r="D930" s="110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</row>
    <row r="931" spans="1:30" ht="12.75" customHeight="1" x14ac:dyDescent="0.3">
      <c r="A931" s="27"/>
      <c r="B931" s="27"/>
      <c r="C931" s="110"/>
      <c r="D931" s="110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</row>
    <row r="932" spans="1:30" ht="12.75" customHeight="1" x14ac:dyDescent="0.3">
      <c r="A932" s="27"/>
      <c r="B932" s="27"/>
      <c r="C932" s="110"/>
      <c r="D932" s="110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</row>
    <row r="933" spans="1:30" ht="12.75" customHeight="1" x14ac:dyDescent="0.3">
      <c r="A933" s="27"/>
      <c r="B933" s="27"/>
      <c r="C933" s="110"/>
      <c r="D933" s="110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</row>
    <row r="934" spans="1:30" ht="12.75" customHeight="1" x14ac:dyDescent="0.3">
      <c r="A934" s="27"/>
      <c r="B934" s="27"/>
      <c r="C934" s="110"/>
      <c r="D934" s="110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</row>
    <row r="935" spans="1:30" ht="12.75" customHeight="1" x14ac:dyDescent="0.3">
      <c r="A935" s="27"/>
      <c r="B935" s="27"/>
      <c r="C935" s="110"/>
      <c r="D935" s="110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</row>
    <row r="936" spans="1:30" ht="12.75" customHeight="1" x14ac:dyDescent="0.3">
      <c r="A936" s="27"/>
      <c r="B936" s="27"/>
      <c r="C936" s="110"/>
      <c r="D936" s="110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</row>
    <row r="937" spans="1:30" ht="12.75" customHeight="1" x14ac:dyDescent="0.3">
      <c r="A937" s="27"/>
      <c r="B937" s="27"/>
      <c r="C937" s="110"/>
      <c r="D937" s="110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</row>
    <row r="938" spans="1:30" ht="12.75" customHeight="1" x14ac:dyDescent="0.3">
      <c r="A938" s="27"/>
      <c r="B938" s="27"/>
      <c r="C938" s="110"/>
      <c r="D938" s="110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</row>
    <row r="939" spans="1:30" ht="12.75" customHeight="1" x14ac:dyDescent="0.3">
      <c r="A939" s="27"/>
      <c r="B939" s="27"/>
      <c r="C939" s="110"/>
      <c r="D939" s="110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</row>
    <row r="940" spans="1:30" ht="12.75" customHeight="1" x14ac:dyDescent="0.3">
      <c r="A940" s="27"/>
      <c r="B940" s="27"/>
      <c r="C940" s="110"/>
      <c r="D940" s="110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</row>
    <row r="941" spans="1:30" ht="12.75" customHeight="1" x14ac:dyDescent="0.3">
      <c r="A941" s="27"/>
      <c r="B941" s="27"/>
      <c r="C941" s="110"/>
      <c r="D941" s="110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</row>
    <row r="942" spans="1:30" ht="12.75" customHeight="1" x14ac:dyDescent="0.3">
      <c r="A942" s="27"/>
      <c r="B942" s="27"/>
      <c r="C942" s="110"/>
      <c r="D942" s="110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</row>
    <row r="943" spans="1:30" ht="12.75" customHeight="1" x14ac:dyDescent="0.3">
      <c r="A943" s="27"/>
      <c r="B943" s="27"/>
      <c r="C943" s="110"/>
      <c r="D943" s="110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</row>
    <row r="944" spans="1:30" ht="12.75" customHeight="1" x14ac:dyDescent="0.3">
      <c r="A944" s="27"/>
      <c r="B944" s="27"/>
      <c r="C944" s="110"/>
      <c r="D944" s="110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</row>
    <row r="945" spans="1:30" ht="12.75" customHeight="1" x14ac:dyDescent="0.3">
      <c r="A945" s="27"/>
      <c r="B945" s="27"/>
      <c r="C945" s="110"/>
      <c r="D945" s="110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</row>
    <row r="946" spans="1:30" ht="12.75" customHeight="1" x14ac:dyDescent="0.3">
      <c r="A946" s="27"/>
      <c r="B946" s="27"/>
      <c r="C946" s="110"/>
      <c r="D946" s="110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</row>
    <row r="947" spans="1:30" ht="12.75" customHeight="1" x14ac:dyDescent="0.3">
      <c r="A947" s="27"/>
      <c r="B947" s="27"/>
      <c r="C947" s="110"/>
      <c r="D947" s="110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</row>
    <row r="948" spans="1:30" ht="12.75" customHeight="1" x14ac:dyDescent="0.3">
      <c r="A948" s="27"/>
      <c r="B948" s="27"/>
      <c r="C948" s="110"/>
      <c r="D948" s="110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</row>
    <row r="949" spans="1:30" ht="12.75" customHeight="1" x14ac:dyDescent="0.3">
      <c r="A949" s="27"/>
      <c r="B949" s="27"/>
      <c r="C949" s="110"/>
      <c r="D949" s="110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</row>
    <row r="950" spans="1:30" ht="12.75" customHeight="1" x14ac:dyDescent="0.3">
      <c r="A950" s="27"/>
      <c r="B950" s="27"/>
      <c r="C950" s="110"/>
      <c r="D950" s="110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</row>
    <row r="951" spans="1:30" ht="12.75" customHeight="1" x14ac:dyDescent="0.3">
      <c r="A951" s="27"/>
      <c r="B951" s="27"/>
      <c r="C951" s="110"/>
      <c r="D951" s="110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</row>
    <row r="952" spans="1:30" ht="12.75" customHeight="1" x14ac:dyDescent="0.3">
      <c r="A952" s="27"/>
      <c r="B952" s="27"/>
      <c r="C952" s="110"/>
      <c r="D952" s="110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</row>
    <row r="953" spans="1:30" ht="12.75" customHeight="1" x14ac:dyDescent="0.3">
      <c r="A953" s="27"/>
      <c r="B953" s="27"/>
      <c r="C953" s="110"/>
      <c r="D953" s="110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</row>
    <row r="954" spans="1:30" ht="12.75" customHeight="1" x14ac:dyDescent="0.3">
      <c r="A954" s="27"/>
      <c r="B954" s="27"/>
      <c r="C954" s="110"/>
      <c r="D954" s="110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</row>
    <row r="955" spans="1:30" ht="12.75" customHeight="1" x14ac:dyDescent="0.3">
      <c r="A955" s="27"/>
      <c r="B955" s="27"/>
      <c r="C955" s="110"/>
      <c r="D955" s="110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</row>
    <row r="956" spans="1:30" ht="12.75" customHeight="1" x14ac:dyDescent="0.3">
      <c r="A956" s="27"/>
      <c r="B956" s="27"/>
      <c r="C956" s="110"/>
      <c r="D956" s="110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</row>
    <row r="957" spans="1:30" ht="12.75" customHeight="1" x14ac:dyDescent="0.3">
      <c r="A957" s="27"/>
      <c r="B957" s="27"/>
      <c r="C957" s="110"/>
      <c r="D957" s="110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</row>
    <row r="958" spans="1:30" ht="12.75" customHeight="1" x14ac:dyDescent="0.3">
      <c r="A958" s="27"/>
      <c r="B958" s="27"/>
      <c r="C958" s="110"/>
      <c r="D958" s="110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</row>
    <row r="959" spans="1:30" ht="12.75" customHeight="1" x14ac:dyDescent="0.3">
      <c r="A959" s="27"/>
      <c r="B959" s="27"/>
      <c r="C959" s="110"/>
      <c r="D959" s="110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</row>
    <row r="960" spans="1:30" ht="12.75" customHeight="1" x14ac:dyDescent="0.3">
      <c r="A960" s="27"/>
      <c r="B960" s="27"/>
      <c r="C960" s="110"/>
      <c r="D960" s="110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</row>
    <row r="961" spans="1:30" ht="12.75" customHeight="1" x14ac:dyDescent="0.3">
      <c r="A961" s="27"/>
      <c r="B961" s="27"/>
      <c r="C961" s="110"/>
      <c r="D961" s="110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</row>
    <row r="962" spans="1:30" ht="12.75" customHeight="1" x14ac:dyDescent="0.3">
      <c r="A962" s="27"/>
      <c r="B962" s="27"/>
      <c r="C962" s="110"/>
      <c r="D962" s="110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</row>
    <row r="963" spans="1:30" ht="12.75" customHeight="1" x14ac:dyDescent="0.3">
      <c r="A963" s="27"/>
      <c r="B963" s="27"/>
      <c r="C963" s="110"/>
      <c r="D963" s="110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</row>
    <row r="964" spans="1:30" ht="12.75" customHeight="1" x14ac:dyDescent="0.3">
      <c r="A964" s="27"/>
      <c r="B964" s="27"/>
      <c r="C964" s="110"/>
      <c r="D964" s="110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</row>
    <row r="965" spans="1:30" ht="12.75" customHeight="1" x14ac:dyDescent="0.3">
      <c r="A965" s="27"/>
      <c r="B965" s="27"/>
      <c r="C965" s="110"/>
      <c r="D965" s="110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</row>
    <row r="966" spans="1:30" ht="12.75" customHeight="1" x14ac:dyDescent="0.3">
      <c r="A966" s="27"/>
      <c r="B966" s="27"/>
      <c r="C966" s="110"/>
      <c r="D966" s="110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</row>
    <row r="967" spans="1:30" ht="12.75" customHeight="1" x14ac:dyDescent="0.3">
      <c r="A967" s="27"/>
      <c r="B967" s="27"/>
      <c r="C967" s="110"/>
      <c r="D967" s="110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</row>
    <row r="968" spans="1:30" ht="12.75" customHeight="1" x14ac:dyDescent="0.3">
      <c r="A968" s="27"/>
      <c r="B968" s="27"/>
      <c r="C968" s="110"/>
      <c r="D968" s="110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</row>
    <row r="969" spans="1:30" ht="12.75" customHeight="1" x14ac:dyDescent="0.3">
      <c r="A969" s="27"/>
      <c r="B969" s="27"/>
      <c r="C969" s="110"/>
      <c r="D969" s="110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</row>
    <row r="970" spans="1:30" ht="12.75" customHeight="1" x14ac:dyDescent="0.3">
      <c r="A970" s="27"/>
      <c r="B970" s="27"/>
      <c r="C970" s="110"/>
      <c r="D970" s="110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</row>
    <row r="971" spans="1:30" ht="12.75" customHeight="1" x14ac:dyDescent="0.3">
      <c r="A971" s="27"/>
      <c r="B971" s="27"/>
      <c r="C971" s="110"/>
      <c r="D971" s="110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</row>
    <row r="972" spans="1:30" ht="12.75" customHeight="1" x14ac:dyDescent="0.3">
      <c r="A972" s="27"/>
      <c r="B972" s="27"/>
      <c r="C972" s="110"/>
      <c r="D972" s="110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</row>
    <row r="973" spans="1:30" ht="12.75" customHeight="1" x14ac:dyDescent="0.3">
      <c r="A973" s="27"/>
      <c r="B973" s="27"/>
      <c r="C973" s="110"/>
      <c r="D973" s="110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</row>
    <row r="974" spans="1:30" ht="12.75" customHeight="1" x14ac:dyDescent="0.3">
      <c r="A974" s="27"/>
      <c r="B974" s="27"/>
      <c r="C974" s="110"/>
      <c r="D974" s="110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</row>
    <row r="975" spans="1:30" ht="12.75" customHeight="1" x14ac:dyDescent="0.3">
      <c r="A975" s="27"/>
      <c r="B975" s="27"/>
      <c r="C975" s="110"/>
      <c r="D975" s="110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</row>
    <row r="976" spans="1:30" ht="12.75" customHeight="1" x14ac:dyDescent="0.3">
      <c r="A976" s="27"/>
      <c r="B976" s="27"/>
      <c r="C976" s="110"/>
      <c r="D976" s="110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</row>
    <row r="977" spans="1:30" ht="12.75" customHeight="1" x14ac:dyDescent="0.3">
      <c r="A977" s="27"/>
      <c r="B977" s="27"/>
      <c r="C977" s="110"/>
      <c r="D977" s="110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</row>
    <row r="978" spans="1:30" ht="12.75" customHeight="1" x14ac:dyDescent="0.3">
      <c r="A978" s="27"/>
      <c r="B978" s="27"/>
      <c r="C978" s="110"/>
      <c r="D978" s="110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</row>
    <row r="979" spans="1:30" ht="12.75" customHeight="1" x14ac:dyDescent="0.3">
      <c r="A979" s="27"/>
      <c r="B979" s="27"/>
      <c r="C979" s="110"/>
      <c r="D979" s="110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</row>
    <row r="980" spans="1:30" ht="12.75" customHeight="1" x14ac:dyDescent="0.3">
      <c r="A980" s="27"/>
      <c r="B980" s="27"/>
      <c r="C980" s="110"/>
      <c r="D980" s="110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</row>
    <row r="981" spans="1:30" ht="12.75" customHeight="1" x14ac:dyDescent="0.3">
      <c r="A981" s="27"/>
      <c r="B981" s="27"/>
      <c r="C981" s="110"/>
      <c r="D981" s="110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</row>
    <row r="982" spans="1:30" ht="12.75" customHeight="1" x14ac:dyDescent="0.3">
      <c r="A982" s="27"/>
      <c r="B982" s="27"/>
      <c r="C982" s="110"/>
      <c r="D982" s="110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</row>
    <row r="983" spans="1:30" ht="12.75" customHeight="1" x14ac:dyDescent="0.3">
      <c r="A983" s="27"/>
      <c r="B983" s="27"/>
      <c r="C983" s="110"/>
      <c r="D983" s="110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</row>
    <row r="984" spans="1:30" ht="12.75" customHeight="1" x14ac:dyDescent="0.3">
      <c r="A984" s="27"/>
      <c r="B984" s="27"/>
      <c r="C984" s="110"/>
      <c r="D984" s="110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</row>
    <row r="985" spans="1:30" ht="12.75" customHeight="1" x14ac:dyDescent="0.3">
      <c r="A985" s="27"/>
      <c r="B985" s="27"/>
      <c r="C985" s="110"/>
      <c r="D985" s="110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</row>
    <row r="986" spans="1:30" ht="12.75" customHeight="1" x14ac:dyDescent="0.3">
      <c r="A986" s="27"/>
      <c r="B986" s="27"/>
      <c r="C986" s="110"/>
      <c r="D986" s="110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</row>
    <row r="987" spans="1:30" ht="12.75" customHeight="1" x14ac:dyDescent="0.3">
      <c r="A987" s="27"/>
      <c r="B987" s="27"/>
      <c r="C987" s="110"/>
      <c r="D987" s="110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</row>
    <row r="988" spans="1:30" ht="12.75" customHeight="1" x14ac:dyDescent="0.3">
      <c r="A988" s="27"/>
      <c r="B988" s="27"/>
      <c r="C988" s="110"/>
      <c r="D988" s="110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</row>
    <row r="989" spans="1:30" ht="12.75" customHeight="1" x14ac:dyDescent="0.3">
      <c r="A989" s="27"/>
      <c r="B989" s="27"/>
      <c r="C989" s="110"/>
      <c r="D989" s="110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</row>
    <row r="990" spans="1:30" ht="12.75" customHeight="1" x14ac:dyDescent="0.3">
      <c r="A990" s="27"/>
      <c r="B990" s="27"/>
      <c r="C990" s="110"/>
      <c r="D990" s="110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</row>
    <row r="991" spans="1:30" ht="12.75" customHeight="1" x14ac:dyDescent="0.3">
      <c r="A991" s="27"/>
      <c r="B991" s="27"/>
      <c r="C991" s="110"/>
      <c r="D991" s="110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</row>
    <row r="992" spans="1:30" ht="12.75" customHeight="1" x14ac:dyDescent="0.3">
      <c r="A992" s="27"/>
      <c r="B992" s="27"/>
      <c r="C992" s="110"/>
      <c r="D992" s="110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</row>
    <row r="993" spans="1:30" ht="12.75" customHeight="1" x14ac:dyDescent="0.3">
      <c r="A993" s="27"/>
      <c r="B993" s="27"/>
      <c r="C993" s="110"/>
      <c r="D993" s="110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</row>
    <row r="994" spans="1:30" ht="12.75" customHeight="1" x14ac:dyDescent="0.3">
      <c r="A994" s="27"/>
      <c r="B994" s="27"/>
      <c r="C994" s="110"/>
      <c r="D994" s="110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</row>
    <row r="995" spans="1:30" ht="12.75" customHeight="1" x14ac:dyDescent="0.3">
      <c r="A995" s="27"/>
      <c r="B995" s="27"/>
      <c r="C995" s="110"/>
      <c r="D995" s="110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</row>
    <row r="996" spans="1:30" ht="12.75" customHeight="1" x14ac:dyDescent="0.3">
      <c r="A996" s="27"/>
      <c r="B996" s="27"/>
      <c r="C996" s="110"/>
      <c r="D996" s="110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</row>
    <row r="997" spans="1:30" ht="12.75" customHeight="1" x14ac:dyDescent="0.3">
      <c r="A997" s="27"/>
      <c r="B997" s="27"/>
      <c r="C997" s="110"/>
      <c r="D997" s="110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</row>
    <row r="998" spans="1:30" ht="12.75" customHeight="1" x14ac:dyDescent="0.3">
      <c r="A998" s="27"/>
      <c r="B998" s="27"/>
      <c r="C998" s="110"/>
      <c r="D998" s="110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</row>
    <row r="999" spans="1:30" ht="12.75" customHeight="1" x14ac:dyDescent="0.3">
      <c r="A999" s="27"/>
      <c r="B999" s="27"/>
      <c r="C999" s="110"/>
      <c r="D999" s="110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</row>
    <row r="1000" spans="1:30" ht="12.75" customHeight="1" x14ac:dyDescent="0.3">
      <c r="A1000" s="27"/>
      <c r="B1000" s="27"/>
      <c r="C1000" s="110"/>
      <c r="D1000" s="110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</row>
    <row r="1001" spans="1:30" ht="12.75" customHeight="1" x14ac:dyDescent="0.3">
      <c r="A1001" s="27"/>
      <c r="B1001" s="27"/>
      <c r="C1001" s="110"/>
      <c r="D1001" s="110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</row>
  </sheetData>
  <sheetProtection algorithmName="SHA-1" hashValue="WeSAynKGsUgRAlzFPT4vA4FGe68=" saltValue="a4Y2PlO3lyHsK4aYpjzydQ==" spinCount="100000" sheet="1" formatCells="0" formatColumns="0" formatRows="0" insertColumns="0" insertRows="0" deleteColumns="0" deleteRows="0"/>
  <mergeCells count="65">
    <mergeCell ref="C109:P109"/>
    <mergeCell ref="C110:P110"/>
    <mergeCell ref="C111:P111"/>
    <mergeCell ref="C112:P112"/>
    <mergeCell ref="C113:P113"/>
    <mergeCell ref="C115:P115"/>
    <mergeCell ref="C116:P116"/>
    <mergeCell ref="C124:P124"/>
    <mergeCell ref="C126:P126"/>
    <mergeCell ref="C127:P127"/>
    <mergeCell ref="C128:P128"/>
    <mergeCell ref="C129:P129"/>
    <mergeCell ref="C130:P130"/>
    <mergeCell ref="C117:P117"/>
    <mergeCell ref="C118:P118"/>
    <mergeCell ref="C119:P119"/>
    <mergeCell ref="C120:P120"/>
    <mergeCell ref="C121:P121"/>
    <mergeCell ref="C122:P122"/>
    <mergeCell ref="C123:P123"/>
    <mergeCell ref="B9:B10"/>
    <mergeCell ref="C9:C10"/>
    <mergeCell ref="E9:L9"/>
    <mergeCell ref="N9:O9"/>
    <mergeCell ref="A11:B11"/>
    <mergeCell ref="D11:D18"/>
    <mergeCell ref="A19:B19"/>
    <mergeCell ref="A21:B21"/>
    <mergeCell ref="D34:D48"/>
    <mergeCell ref="D50:D61"/>
    <mergeCell ref="D68:D69"/>
    <mergeCell ref="D21:D28"/>
    <mergeCell ref="A30:B30"/>
    <mergeCell ref="A32:B32"/>
    <mergeCell ref="A34:B34"/>
    <mergeCell ref="A48:B48"/>
    <mergeCell ref="A50:B50"/>
    <mergeCell ref="A62:B62"/>
    <mergeCell ref="A64:B64"/>
    <mergeCell ref="A66:B66"/>
    <mergeCell ref="A68:B68"/>
    <mergeCell ref="B79:B80"/>
    <mergeCell ref="C83:P83"/>
    <mergeCell ref="C85:P85"/>
    <mergeCell ref="C86:P86"/>
    <mergeCell ref="C87:P87"/>
    <mergeCell ref="C88:P88"/>
    <mergeCell ref="C89:P89"/>
    <mergeCell ref="C90:P90"/>
    <mergeCell ref="C91:P91"/>
    <mergeCell ref="C93:P93"/>
    <mergeCell ref="C94:P94"/>
    <mergeCell ref="C95:P95"/>
    <mergeCell ref="C96:P96"/>
    <mergeCell ref="C97:P97"/>
    <mergeCell ref="C98:P98"/>
    <mergeCell ref="C105:P105"/>
    <mergeCell ref="C106:P106"/>
    <mergeCell ref="C107:P107"/>
    <mergeCell ref="C108:P108"/>
    <mergeCell ref="C99:P99"/>
    <mergeCell ref="C100:P100"/>
    <mergeCell ref="C102:P102"/>
    <mergeCell ref="C103:P103"/>
    <mergeCell ref="C104:P104"/>
  </mergeCells>
  <conditionalFormatting sqref="F79:L79 C79:C80 E79:F80 N79:O80">
    <cfRule type="cellIs" dxfId="9" priority="1" operator="equal">
      <formula>"TOČNO"</formula>
    </cfRule>
    <cfRule type="cellIs" dxfId="8" priority="2" operator="equal">
      <formula>"NETOČNO"</formula>
    </cfRule>
  </conditionalFormatting>
  <conditionalFormatting sqref="G80:L80">
    <cfRule type="cellIs" dxfId="7" priority="3" operator="equal">
      <formula>"TOČNO"</formula>
    </cfRule>
    <cfRule type="cellIs" dxfId="6" priority="4" operator="equal">
      <formula>"NETOČNO"</formula>
    </cfRule>
  </conditionalFormatting>
  <pageMargins left="0.74803149606299213" right="0.74803149606299213" top="0.98425196850393704" bottom="0.98425196850393704" header="0" footer="0"/>
  <pageSetup paperSize="9" fitToHeight="0" orientation="landscape"/>
  <headerFooter>
    <oddHeader>&amp;R&amp;A</oddHeader>
    <oddFooter>&amp;CFinancijski kriteriji - PLANIRANA BILANCA</oddFooter>
  </headerFooter>
  <customProperties>
    <customPr name="OrphanNamesChecke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AH1001"/>
  <sheetViews>
    <sheetView showGridLines="0" workbookViewId="0">
      <pane ySplit="8" topLeftCell="A147" activePane="bottomLeft" state="frozen"/>
      <selection pane="bottomLeft" activeCell="E158" sqref="E158"/>
    </sheetView>
  </sheetViews>
  <sheetFormatPr defaultColWidth="12.54296875" defaultRowHeight="15" customHeight="1" x14ac:dyDescent="0.25"/>
  <cols>
    <col min="1" max="1" width="53.7265625" style="25" customWidth="1"/>
    <col min="2" max="2" width="45" style="25" customWidth="1"/>
    <col min="3" max="3" width="0.54296875" style="25" customWidth="1"/>
    <col min="4" max="4" width="15.7265625" style="25" customWidth="1"/>
    <col min="5" max="5" width="16.453125" style="25" customWidth="1"/>
    <col min="6" max="15" width="14.453125" style="25" customWidth="1"/>
    <col min="16" max="16" width="17.453125" style="25" customWidth="1"/>
    <col min="17" max="17" width="0.54296875" style="25" customWidth="1"/>
    <col min="18" max="20" width="14.453125" style="25" customWidth="1"/>
    <col min="21" max="21" width="1" style="25" customWidth="1"/>
    <col min="22" max="22" width="22" style="25" customWidth="1"/>
    <col min="23" max="34" width="8.7265625" style="25" customWidth="1"/>
    <col min="35" max="16384" width="12.54296875" style="25"/>
  </cols>
  <sheetData>
    <row r="1" spans="1:34" ht="12.75" customHeight="1" x14ac:dyDescent="0.3">
      <c r="A1" s="389" t="s">
        <v>30</v>
      </c>
      <c r="B1" s="336"/>
      <c r="C1" s="336"/>
      <c r="D1" s="33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12.75" customHeight="1" x14ac:dyDescent="0.3">
      <c r="A2" s="390" t="s">
        <v>321</v>
      </c>
      <c r="B2" s="347"/>
      <c r="C2" s="347"/>
      <c r="D2" s="372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2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2.75" customHeight="1" x14ac:dyDescent="0.45">
      <c r="A4" s="29" t="s">
        <v>106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2.75" customHeight="1" x14ac:dyDescent="0.35">
      <c r="A5" s="30" t="s">
        <v>32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12.75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7" customHeight="1" x14ac:dyDescent="0.3">
      <c r="A7" s="391" t="s">
        <v>34</v>
      </c>
      <c r="B7" s="362" t="s">
        <v>107</v>
      </c>
      <c r="C7" s="168"/>
      <c r="D7" s="374" t="s">
        <v>108</v>
      </c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72"/>
      <c r="Q7" s="31"/>
      <c r="R7" s="375" t="s">
        <v>109</v>
      </c>
      <c r="S7" s="347"/>
      <c r="T7" s="372"/>
      <c r="U7" s="32"/>
      <c r="V7" s="368" t="s">
        <v>290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ht="68.25" customHeight="1" x14ac:dyDescent="0.3">
      <c r="A8" s="345"/>
      <c r="B8" s="361"/>
      <c r="C8" s="170"/>
      <c r="D8" s="179" t="s">
        <v>291</v>
      </c>
      <c r="E8" s="33" t="s">
        <v>292</v>
      </c>
      <c r="F8" s="179" t="s">
        <v>293</v>
      </c>
      <c r="G8" s="33" t="s">
        <v>294</v>
      </c>
      <c r="H8" s="33" t="s">
        <v>296</v>
      </c>
      <c r="I8" s="33" t="s">
        <v>297</v>
      </c>
      <c r="J8" s="33" t="s">
        <v>322</v>
      </c>
      <c r="K8" s="33" t="s">
        <v>323</v>
      </c>
      <c r="L8" s="33" t="s">
        <v>324</v>
      </c>
      <c r="M8" s="33" t="s">
        <v>298</v>
      </c>
      <c r="N8" s="33" t="s">
        <v>330</v>
      </c>
      <c r="O8" s="34" t="s">
        <v>299</v>
      </c>
      <c r="P8" s="34" t="s">
        <v>331</v>
      </c>
      <c r="Q8" s="32"/>
      <c r="R8" s="33" t="s">
        <v>300</v>
      </c>
      <c r="S8" s="33" t="s">
        <v>301</v>
      </c>
      <c r="T8" s="34" t="s">
        <v>302</v>
      </c>
      <c r="U8" s="32"/>
      <c r="V8" s="345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ht="12.75" customHeight="1" x14ac:dyDescent="0.3">
      <c r="A9" s="259" t="s">
        <v>119</v>
      </c>
      <c r="B9" s="182">
        <f>'Plan RDG'!B9</f>
        <v>0</v>
      </c>
      <c r="C9" s="260"/>
      <c r="D9" s="182">
        <f>'Plan RDG'!D9</f>
        <v>0</v>
      </c>
      <c r="E9" s="161"/>
      <c r="F9" s="164">
        <f>'Plan RDG'!E9</f>
        <v>0</v>
      </c>
      <c r="G9" s="161"/>
      <c r="H9" s="35">
        <f t="shared" ref="H9:H14" si="0">+E9+G9</f>
        <v>0</v>
      </c>
      <c r="I9" s="161">
        <f>'Plan RDG'!F9</f>
        <v>0</v>
      </c>
      <c r="J9" s="161"/>
      <c r="K9" s="318">
        <f t="shared" ref="K9:K14" si="1">+D9+F9+I9</f>
        <v>0</v>
      </c>
      <c r="L9" s="35">
        <f t="shared" ref="L9:L14" si="2">+H9+J9</f>
        <v>0</v>
      </c>
      <c r="M9" s="161">
        <f>'Plan RDG'!G9</f>
        <v>0</v>
      </c>
      <c r="N9" s="161"/>
      <c r="O9" s="36">
        <f t="shared" ref="O9:P14" si="3">SUM(K9,M9)</f>
        <v>0</v>
      </c>
      <c r="P9" s="36">
        <f t="shared" si="3"/>
        <v>0</v>
      </c>
      <c r="Q9" s="37"/>
      <c r="R9" s="161">
        <f>'Plan RDG'!J9</f>
        <v>0</v>
      </c>
      <c r="S9" s="161">
        <f>'Plan RDG'!K9</f>
        <v>0</v>
      </c>
      <c r="T9" s="36">
        <f t="shared" ref="T9:T15" si="4">SUM(R9,S9)</f>
        <v>0</v>
      </c>
      <c r="U9" s="37"/>
      <c r="V9" s="35">
        <f>SUM(O9,T9)</f>
        <v>0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12.75" customHeight="1" x14ac:dyDescent="0.3">
      <c r="A10" s="259" t="s">
        <v>120</v>
      </c>
      <c r="B10" s="182">
        <f>'Plan RDG'!B10</f>
        <v>0</v>
      </c>
      <c r="C10" s="260"/>
      <c r="D10" s="182">
        <f>'Plan RDG'!D10</f>
        <v>0</v>
      </c>
      <c r="E10" s="161"/>
      <c r="F10" s="164">
        <f>'Plan RDG'!E10</f>
        <v>0</v>
      </c>
      <c r="G10" s="161"/>
      <c r="H10" s="35">
        <f t="shared" si="0"/>
        <v>0</v>
      </c>
      <c r="I10" s="161">
        <f>'Plan RDG'!F10</f>
        <v>0</v>
      </c>
      <c r="J10" s="161"/>
      <c r="K10" s="318">
        <f t="shared" si="1"/>
        <v>0</v>
      </c>
      <c r="L10" s="35">
        <f t="shared" si="2"/>
        <v>0</v>
      </c>
      <c r="M10" s="161">
        <f>'Plan RDG'!G10</f>
        <v>0</v>
      </c>
      <c r="N10" s="161"/>
      <c r="O10" s="36">
        <f t="shared" si="3"/>
        <v>0</v>
      </c>
      <c r="P10" s="36">
        <f t="shared" si="3"/>
        <v>0</v>
      </c>
      <c r="Q10" s="37"/>
      <c r="R10" s="161">
        <f>'Plan RDG'!J10</f>
        <v>0</v>
      </c>
      <c r="S10" s="161">
        <f>'Plan RDG'!K10</f>
        <v>0</v>
      </c>
      <c r="T10" s="36">
        <f t="shared" si="4"/>
        <v>0</v>
      </c>
      <c r="U10" s="37"/>
      <c r="V10" s="35">
        <f t="shared" ref="V10:V14" si="5">SUM(O10,T10)</f>
        <v>0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12.75" customHeight="1" x14ac:dyDescent="0.3">
      <c r="A11" s="259" t="s">
        <v>121</v>
      </c>
      <c r="B11" s="182">
        <f>'Plan RDG'!B11</f>
        <v>0</v>
      </c>
      <c r="C11" s="260"/>
      <c r="D11" s="182">
        <f>'Plan RDG'!D11</f>
        <v>0</v>
      </c>
      <c r="E11" s="161"/>
      <c r="F11" s="164">
        <f>'Plan RDG'!E11</f>
        <v>0</v>
      </c>
      <c r="G11" s="161"/>
      <c r="H11" s="35">
        <f t="shared" si="0"/>
        <v>0</v>
      </c>
      <c r="I11" s="161">
        <f>'Plan RDG'!F11</f>
        <v>0</v>
      </c>
      <c r="J11" s="161"/>
      <c r="K11" s="318">
        <f t="shared" si="1"/>
        <v>0</v>
      </c>
      <c r="L11" s="35">
        <f t="shared" si="2"/>
        <v>0</v>
      </c>
      <c r="M11" s="161">
        <f>'Plan RDG'!G11</f>
        <v>0</v>
      </c>
      <c r="N11" s="161"/>
      <c r="O11" s="36">
        <f t="shared" si="3"/>
        <v>0</v>
      </c>
      <c r="P11" s="36">
        <f t="shared" si="3"/>
        <v>0</v>
      </c>
      <c r="Q11" s="37"/>
      <c r="R11" s="161">
        <f>'Plan RDG'!J11</f>
        <v>0</v>
      </c>
      <c r="S11" s="161">
        <f>'Plan RDG'!K11</f>
        <v>0</v>
      </c>
      <c r="T11" s="36">
        <f t="shared" si="4"/>
        <v>0</v>
      </c>
      <c r="U11" s="37"/>
      <c r="V11" s="35">
        <f t="shared" si="5"/>
        <v>0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ht="12.75" customHeight="1" x14ac:dyDescent="0.3">
      <c r="A12" s="259" t="s">
        <v>122</v>
      </c>
      <c r="B12" s="182">
        <f>'Plan RDG'!B12</f>
        <v>0</v>
      </c>
      <c r="C12" s="260"/>
      <c r="D12" s="182">
        <f>'Plan RDG'!D12</f>
        <v>0</v>
      </c>
      <c r="E12" s="161"/>
      <c r="F12" s="164">
        <f>'Plan RDG'!E12</f>
        <v>0</v>
      </c>
      <c r="G12" s="161"/>
      <c r="H12" s="35">
        <f t="shared" si="0"/>
        <v>0</v>
      </c>
      <c r="I12" s="161">
        <f>'Plan RDG'!F12</f>
        <v>0</v>
      </c>
      <c r="J12" s="161"/>
      <c r="K12" s="318">
        <f t="shared" si="1"/>
        <v>0</v>
      </c>
      <c r="L12" s="35">
        <f t="shared" si="2"/>
        <v>0</v>
      </c>
      <c r="M12" s="161">
        <f>'Plan RDG'!G12</f>
        <v>0</v>
      </c>
      <c r="N12" s="161"/>
      <c r="O12" s="36">
        <f t="shared" si="3"/>
        <v>0</v>
      </c>
      <c r="P12" s="36">
        <f t="shared" si="3"/>
        <v>0</v>
      </c>
      <c r="Q12" s="37"/>
      <c r="R12" s="161">
        <f>'Plan RDG'!J12</f>
        <v>0</v>
      </c>
      <c r="S12" s="161">
        <f>'Plan RDG'!K12</f>
        <v>0</v>
      </c>
      <c r="T12" s="36">
        <f t="shared" si="4"/>
        <v>0</v>
      </c>
      <c r="U12" s="37"/>
      <c r="V12" s="35">
        <f t="shared" si="5"/>
        <v>0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ht="12.75" customHeight="1" x14ac:dyDescent="0.3">
      <c r="A13" s="259" t="s">
        <v>123</v>
      </c>
      <c r="B13" s="182">
        <f>'Plan RDG'!B13</f>
        <v>0</v>
      </c>
      <c r="C13" s="260"/>
      <c r="D13" s="182">
        <f>'Plan RDG'!D13</f>
        <v>0</v>
      </c>
      <c r="E13" s="161"/>
      <c r="F13" s="164">
        <f>'Plan RDG'!E13</f>
        <v>0</v>
      </c>
      <c r="G13" s="161"/>
      <c r="H13" s="35">
        <f t="shared" si="0"/>
        <v>0</v>
      </c>
      <c r="I13" s="161">
        <f>'Plan RDG'!F13</f>
        <v>0</v>
      </c>
      <c r="J13" s="161"/>
      <c r="K13" s="318">
        <f t="shared" si="1"/>
        <v>0</v>
      </c>
      <c r="L13" s="35">
        <f t="shared" si="2"/>
        <v>0</v>
      </c>
      <c r="M13" s="161">
        <f>'Plan RDG'!G13</f>
        <v>0</v>
      </c>
      <c r="N13" s="161"/>
      <c r="O13" s="36">
        <f t="shared" si="3"/>
        <v>0</v>
      </c>
      <c r="P13" s="36">
        <f t="shared" si="3"/>
        <v>0</v>
      </c>
      <c r="Q13" s="37"/>
      <c r="R13" s="161">
        <f>'Plan RDG'!J13</f>
        <v>0</v>
      </c>
      <c r="S13" s="161">
        <f>'Plan RDG'!K13</f>
        <v>0</v>
      </c>
      <c r="T13" s="36">
        <f t="shared" si="4"/>
        <v>0</v>
      </c>
      <c r="U13" s="37"/>
      <c r="V13" s="35">
        <f t="shared" si="5"/>
        <v>0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4" ht="12.75" customHeight="1" x14ac:dyDescent="0.3">
      <c r="A14" s="259" t="s">
        <v>124</v>
      </c>
      <c r="B14" s="182">
        <f>'Plan RDG'!B14</f>
        <v>0</v>
      </c>
      <c r="C14" s="260"/>
      <c r="D14" s="182">
        <f>'Plan RDG'!D14</f>
        <v>0</v>
      </c>
      <c r="E14" s="161"/>
      <c r="F14" s="164">
        <f>'Plan RDG'!E14</f>
        <v>0</v>
      </c>
      <c r="G14" s="161"/>
      <c r="H14" s="35">
        <f t="shared" si="0"/>
        <v>0</v>
      </c>
      <c r="I14" s="161">
        <f>'Plan RDG'!F14</f>
        <v>0</v>
      </c>
      <c r="J14" s="161"/>
      <c r="K14" s="318">
        <f t="shared" si="1"/>
        <v>0</v>
      </c>
      <c r="L14" s="35">
        <f t="shared" si="2"/>
        <v>0</v>
      </c>
      <c r="M14" s="161">
        <f>'Plan RDG'!G14</f>
        <v>0</v>
      </c>
      <c r="N14" s="161"/>
      <c r="O14" s="36">
        <f t="shared" si="3"/>
        <v>0</v>
      </c>
      <c r="P14" s="36">
        <f t="shared" si="3"/>
        <v>0</v>
      </c>
      <c r="Q14" s="37"/>
      <c r="R14" s="161">
        <f>'Plan RDG'!J14</f>
        <v>0</v>
      </c>
      <c r="S14" s="161">
        <f>'Plan RDG'!K14</f>
        <v>0</v>
      </c>
      <c r="T14" s="36">
        <f t="shared" si="4"/>
        <v>0</v>
      </c>
      <c r="U14" s="37"/>
      <c r="V14" s="35">
        <f t="shared" si="5"/>
        <v>0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ht="12.75" customHeight="1" x14ac:dyDescent="0.3">
      <c r="A15" s="38" t="s">
        <v>125</v>
      </c>
      <c r="B15" s="186">
        <f>SUM(B9:B14)</f>
        <v>0</v>
      </c>
      <c r="C15" s="39"/>
      <c r="D15" s="99">
        <f t="shared" ref="D15:P15" si="6">SUM(D9:D14)</f>
        <v>0</v>
      </c>
      <c r="E15" s="40">
        <f t="shared" si="6"/>
        <v>0</v>
      </c>
      <c r="F15" s="99">
        <f t="shared" si="6"/>
        <v>0</v>
      </c>
      <c r="G15" s="40">
        <f t="shared" si="6"/>
        <v>0</v>
      </c>
      <c r="H15" s="40">
        <f t="shared" si="6"/>
        <v>0</v>
      </c>
      <c r="I15" s="40">
        <f t="shared" si="6"/>
        <v>0</v>
      </c>
      <c r="J15" s="40">
        <f t="shared" si="6"/>
        <v>0</v>
      </c>
      <c r="K15" s="40">
        <f t="shared" si="6"/>
        <v>0</v>
      </c>
      <c r="L15" s="40">
        <f t="shared" si="6"/>
        <v>0</v>
      </c>
      <c r="M15" s="40">
        <f t="shared" si="6"/>
        <v>0</v>
      </c>
      <c r="N15" s="40">
        <f t="shared" si="6"/>
        <v>0</v>
      </c>
      <c r="O15" s="40">
        <f t="shared" ref="O15" si="7">SUM(O9:O14)</f>
        <v>0</v>
      </c>
      <c r="P15" s="40">
        <f t="shared" si="6"/>
        <v>0</v>
      </c>
      <c r="Q15" s="41"/>
      <c r="R15" s="40">
        <f t="shared" ref="R15:S15" si="8">SUM(R9:R14)</f>
        <v>0</v>
      </c>
      <c r="S15" s="40">
        <f t="shared" si="8"/>
        <v>0</v>
      </c>
      <c r="T15" s="40">
        <f t="shared" si="4"/>
        <v>0</v>
      </c>
      <c r="U15" s="41"/>
      <c r="V15" s="40">
        <f>SUM(O15,T15)</f>
        <v>0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12.75" customHeight="1" x14ac:dyDescent="0.3">
      <c r="A16" s="259"/>
      <c r="B16" s="182"/>
      <c r="C16" s="260"/>
      <c r="D16" s="164"/>
      <c r="E16" s="161"/>
      <c r="F16" s="164"/>
      <c r="G16" s="161"/>
      <c r="H16" s="161"/>
      <c r="I16" s="161"/>
      <c r="J16" s="161"/>
      <c r="K16" s="161"/>
      <c r="L16" s="161"/>
      <c r="M16" s="161"/>
      <c r="N16" s="161"/>
      <c r="O16" s="261"/>
      <c r="P16" s="261"/>
      <c r="Q16" s="37"/>
      <c r="R16" s="161"/>
      <c r="S16" s="161"/>
      <c r="T16" s="261"/>
      <c r="U16" s="37"/>
      <c r="V16" s="161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2.75" customHeight="1" x14ac:dyDescent="0.3">
      <c r="A17" s="262" t="s">
        <v>126</v>
      </c>
      <c r="B17" s="182">
        <f>'Plan RDG'!B17</f>
        <v>0</v>
      </c>
      <c r="C17" s="260"/>
      <c r="D17" s="182">
        <f>'Plan RDG'!D17</f>
        <v>0</v>
      </c>
      <c r="E17" s="161"/>
      <c r="F17" s="164">
        <f>'Plan RDG'!E17</f>
        <v>0</v>
      </c>
      <c r="G17" s="161"/>
      <c r="H17" s="35">
        <f t="shared" ref="H17:H21" si="9">+E17+G17</f>
        <v>0</v>
      </c>
      <c r="I17" s="161">
        <f>'Plan RDG'!F17</f>
        <v>0</v>
      </c>
      <c r="J17" s="161"/>
      <c r="K17" s="318">
        <f t="shared" ref="K17:K21" si="10">+D17+F17+I17</f>
        <v>0</v>
      </c>
      <c r="L17" s="35">
        <f t="shared" ref="L17:L21" si="11">+H17+J17</f>
        <v>0</v>
      </c>
      <c r="M17" s="161">
        <f>'Plan RDG'!G17</f>
        <v>0</v>
      </c>
      <c r="N17" s="161"/>
      <c r="O17" s="36">
        <f t="shared" ref="O17:P21" si="12">SUM(K17,M17)</f>
        <v>0</v>
      </c>
      <c r="P17" s="36">
        <f t="shared" si="12"/>
        <v>0</v>
      </c>
      <c r="Q17" s="37"/>
      <c r="R17" s="161">
        <f>'Plan RDG'!J17</f>
        <v>0</v>
      </c>
      <c r="S17" s="161">
        <f>'Plan RDG'!K17</f>
        <v>0</v>
      </c>
      <c r="T17" s="36">
        <f t="shared" ref="T17:T22" si="13">SUM(R17,S17)</f>
        <v>0</v>
      </c>
      <c r="U17" s="37"/>
      <c r="V17" s="35">
        <f t="shared" ref="V17:V21" si="14">SUM(O17,T17)</f>
        <v>0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12.75" customHeight="1" x14ac:dyDescent="0.3">
      <c r="A18" s="262" t="s">
        <v>127</v>
      </c>
      <c r="B18" s="182">
        <f>'Plan RDG'!B18</f>
        <v>0</v>
      </c>
      <c r="C18" s="260"/>
      <c r="D18" s="182">
        <f>'Plan RDG'!D18</f>
        <v>0</v>
      </c>
      <c r="E18" s="161"/>
      <c r="F18" s="164">
        <f>'Plan RDG'!E18</f>
        <v>0</v>
      </c>
      <c r="G18" s="161"/>
      <c r="H18" s="35">
        <f t="shared" si="9"/>
        <v>0</v>
      </c>
      <c r="I18" s="161">
        <f>'Plan RDG'!F18</f>
        <v>0</v>
      </c>
      <c r="J18" s="161"/>
      <c r="K18" s="318">
        <f t="shared" si="10"/>
        <v>0</v>
      </c>
      <c r="L18" s="35">
        <f t="shared" si="11"/>
        <v>0</v>
      </c>
      <c r="M18" s="161">
        <f>'Plan RDG'!G18</f>
        <v>0</v>
      </c>
      <c r="N18" s="161"/>
      <c r="O18" s="36">
        <f t="shared" si="12"/>
        <v>0</v>
      </c>
      <c r="P18" s="36">
        <f t="shared" si="12"/>
        <v>0</v>
      </c>
      <c r="Q18" s="37"/>
      <c r="R18" s="161">
        <f>'Plan RDG'!J18</f>
        <v>0</v>
      </c>
      <c r="S18" s="161">
        <f>'Plan RDG'!K18</f>
        <v>0</v>
      </c>
      <c r="T18" s="36">
        <f t="shared" si="13"/>
        <v>0</v>
      </c>
      <c r="U18" s="37"/>
      <c r="V18" s="35">
        <f t="shared" si="14"/>
        <v>0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12.75" customHeight="1" x14ac:dyDescent="0.3">
      <c r="A19" s="262" t="s">
        <v>128</v>
      </c>
      <c r="B19" s="182">
        <f>'Plan RDG'!B19</f>
        <v>0</v>
      </c>
      <c r="C19" s="260"/>
      <c r="D19" s="182">
        <f>'Plan RDG'!D19</f>
        <v>0</v>
      </c>
      <c r="E19" s="161"/>
      <c r="F19" s="164">
        <f>'Plan RDG'!E19</f>
        <v>0</v>
      </c>
      <c r="G19" s="161"/>
      <c r="H19" s="35">
        <f t="shared" si="9"/>
        <v>0</v>
      </c>
      <c r="I19" s="161">
        <f>'Plan RDG'!F19</f>
        <v>0</v>
      </c>
      <c r="J19" s="161"/>
      <c r="K19" s="318">
        <f t="shared" si="10"/>
        <v>0</v>
      </c>
      <c r="L19" s="35">
        <f t="shared" si="11"/>
        <v>0</v>
      </c>
      <c r="M19" s="161">
        <f>'Plan RDG'!G19</f>
        <v>0</v>
      </c>
      <c r="N19" s="161"/>
      <c r="O19" s="36">
        <f t="shared" si="12"/>
        <v>0</v>
      </c>
      <c r="P19" s="36">
        <f t="shared" si="12"/>
        <v>0</v>
      </c>
      <c r="Q19" s="37"/>
      <c r="R19" s="161">
        <f>'Plan RDG'!J19</f>
        <v>0</v>
      </c>
      <c r="S19" s="161">
        <f>'Plan RDG'!K19</f>
        <v>0</v>
      </c>
      <c r="T19" s="36">
        <f t="shared" si="13"/>
        <v>0</v>
      </c>
      <c r="U19" s="37"/>
      <c r="V19" s="35">
        <f t="shared" si="14"/>
        <v>0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5" customHeight="1" x14ac:dyDescent="0.3">
      <c r="A20" s="262" t="s">
        <v>129</v>
      </c>
      <c r="B20" s="182">
        <f>'Plan RDG'!B20</f>
        <v>0</v>
      </c>
      <c r="C20" s="260"/>
      <c r="D20" s="182">
        <f>'Plan RDG'!D20</f>
        <v>0</v>
      </c>
      <c r="E20" s="161"/>
      <c r="F20" s="164">
        <f>'Plan RDG'!E20</f>
        <v>0</v>
      </c>
      <c r="G20" s="161"/>
      <c r="H20" s="35">
        <f t="shared" si="9"/>
        <v>0</v>
      </c>
      <c r="I20" s="161">
        <f>'Plan RDG'!F20</f>
        <v>0</v>
      </c>
      <c r="J20" s="161"/>
      <c r="K20" s="318">
        <f t="shared" si="10"/>
        <v>0</v>
      </c>
      <c r="L20" s="35">
        <f t="shared" si="11"/>
        <v>0</v>
      </c>
      <c r="M20" s="161">
        <f>'Plan RDG'!G20</f>
        <v>0</v>
      </c>
      <c r="N20" s="161"/>
      <c r="O20" s="36">
        <f t="shared" si="12"/>
        <v>0</v>
      </c>
      <c r="P20" s="36">
        <f t="shared" si="12"/>
        <v>0</v>
      </c>
      <c r="Q20" s="37"/>
      <c r="R20" s="161">
        <f>'Plan RDG'!J20</f>
        <v>0</v>
      </c>
      <c r="S20" s="161">
        <f>'Plan RDG'!K20</f>
        <v>0</v>
      </c>
      <c r="T20" s="36">
        <f t="shared" si="13"/>
        <v>0</v>
      </c>
      <c r="U20" s="37"/>
      <c r="V20" s="35">
        <f t="shared" si="14"/>
        <v>0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12.75" customHeight="1" x14ac:dyDescent="0.3">
      <c r="A21" s="262" t="s">
        <v>130</v>
      </c>
      <c r="B21" s="182">
        <f>'Plan RDG'!B21</f>
        <v>0</v>
      </c>
      <c r="C21" s="260"/>
      <c r="D21" s="182">
        <f>'Plan RDG'!D21</f>
        <v>0</v>
      </c>
      <c r="E21" s="161"/>
      <c r="F21" s="164">
        <f>'Plan RDG'!E21</f>
        <v>0</v>
      </c>
      <c r="G21" s="161"/>
      <c r="H21" s="35">
        <f t="shared" si="9"/>
        <v>0</v>
      </c>
      <c r="I21" s="161">
        <f>'Plan RDG'!F21</f>
        <v>0</v>
      </c>
      <c r="J21" s="161"/>
      <c r="K21" s="318">
        <f t="shared" si="10"/>
        <v>0</v>
      </c>
      <c r="L21" s="35">
        <f t="shared" si="11"/>
        <v>0</v>
      </c>
      <c r="M21" s="161">
        <f>'Plan RDG'!G21</f>
        <v>0</v>
      </c>
      <c r="N21" s="161"/>
      <c r="O21" s="36">
        <f t="shared" si="12"/>
        <v>0</v>
      </c>
      <c r="P21" s="36">
        <f t="shared" si="12"/>
        <v>0</v>
      </c>
      <c r="Q21" s="37"/>
      <c r="R21" s="161">
        <f>'Plan RDG'!J21</f>
        <v>0</v>
      </c>
      <c r="S21" s="161">
        <f>'Plan RDG'!K21</f>
        <v>0</v>
      </c>
      <c r="T21" s="36">
        <f t="shared" si="13"/>
        <v>0</v>
      </c>
      <c r="U21" s="37"/>
      <c r="V21" s="35">
        <f t="shared" si="14"/>
        <v>0</v>
      </c>
      <c r="W21" s="260">
        <f>SUM(Q21,U21)</f>
        <v>0</v>
      </c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12.75" customHeight="1" x14ac:dyDescent="0.3">
      <c r="A22" s="42" t="s">
        <v>131</v>
      </c>
      <c r="B22" s="186">
        <f>SUM(B17:B21)</f>
        <v>0</v>
      </c>
      <c r="C22" s="39"/>
      <c r="D22" s="99">
        <f t="shared" ref="D22:P22" si="15">SUM(D17:D21)</f>
        <v>0</v>
      </c>
      <c r="E22" s="40">
        <f t="shared" si="15"/>
        <v>0</v>
      </c>
      <c r="F22" s="99">
        <f t="shared" si="15"/>
        <v>0</v>
      </c>
      <c r="G22" s="40">
        <f t="shared" si="15"/>
        <v>0</v>
      </c>
      <c r="H22" s="40">
        <f t="shared" si="15"/>
        <v>0</v>
      </c>
      <c r="I22" s="40">
        <f t="shared" si="15"/>
        <v>0</v>
      </c>
      <c r="J22" s="40">
        <f t="shared" si="15"/>
        <v>0</v>
      </c>
      <c r="K22" s="40">
        <f t="shared" si="15"/>
        <v>0</v>
      </c>
      <c r="L22" s="40">
        <f t="shared" si="15"/>
        <v>0</v>
      </c>
      <c r="M22" s="40">
        <f t="shared" si="15"/>
        <v>0</v>
      </c>
      <c r="N22" s="40">
        <f t="shared" si="15"/>
        <v>0</v>
      </c>
      <c r="O22" s="40">
        <f t="shared" ref="O22" si="16">SUM(O17:O21)</f>
        <v>0</v>
      </c>
      <c r="P22" s="40">
        <f t="shared" si="15"/>
        <v>0</v>
      </c>
      <c r="Q22" s="41"/>
      <c r="R22" s="40">
        <f t="shared" ref="R22:S22" si="17">SUM(R17:R21)</f>
        <v>0</v>
      </c>
      <c r="S22" s="40">
        <f t="shared" si="17"/>
        <v>0</v>
      </c>
      <c r="T22" s="40">
        <f t="shared" si="13"/>
        <v>0</v>
      </c>
      <c r="U22" s="41"/>
      <c r="V22" s="40">
        <f>SUM(O22,T22)</f>
        <v>0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ht="12.75" customHeight="1" x14ac:dyDescent="0.3">
      <c r="A23" s="263"/>
      <c r="B23" s="182"/>
      <c r="C23" s="260"/>
      <c r="D23" s="164"/>
      <c r="E23" s="161"/>
      <c r="F23" s="164"/>
      <c r="G23" s="161"/>
      <c r="H23" s="161"/>
      <c r="I23" s="161"/>
      <c r="J23" s="161"/>
      <c r="K23" s="161"/>
      <c r="L23" s="161"/>
      <c r="M23" s="161"/>
      <c r="N23" s="161"/>
      <c r="O23" s="261"/>
      <c r="P23" s="261"/>
      <c r="Q23" s="37"/>
      <c r="R23" s="161"/>
      <c r="S23" s="161"/>
      <c r="T23" s="261"/>
      <c r="U23" s="37"/>
      <c r="V23" s="161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4" ht="12.75" customHeight="1" x14ac:dyDescent="0.3">
      <c r="A24" s="259" t="s">
        <v>132</v>
      </c>
      <c r="B24" s="182">
        <f>'Plan RDG'!B24</f>
        <v>0</v>
      </c>
      <c r="C24" s="260"/>
      <c r="D24" s="182">
        <f>'Plan RDG'!D24</f>
        <v>0</v>
      </c>
      <c r="E24" s="161"/>
      <c r="F24" s="164">
        <f>'Plan RDG'!E24</f>
        <v>0</v>
      </c>
      <c r="G24" s="161"/>
      <c r="H24" s="35">
        <f t="shared" ref="H24:H25" si="18">+E24+G24</f>
        <v>0</v>
      </c>
      <c r="I24" s="161">
        <f>'Plan RDG'!F24</f>
        <v>0</v>
      </c>
      <c r="J24" s="161"/>
      <c r="K24" s="318">
        <f t="shared" ref="K24:K25" si="19">+D24+F24+I24</f>
        <v>0</v>
      </c>
      <c r="L24" s="35">
        <f t="shared" ref="L24:L25" si="20">+H24+J24</f>
        <v>0</v>
      </c>
      <c r="M24" s="161">
        <f>'Plan RDG'!G24</f>
        <v>0</v>
      </c>
      <c r="N24" s="161"/>
      <c r="O24" s="36">
        <f>SUM(K24,M24)</f>
        <v>0</v>
      </c>
      <c r="P24" s="36">
        <f>SUM(L24,N24)</f>
        <v>0</v>
      </c>
      <c r="Q24" s="37"/>
      <c r="R24" s="161">
        <f>'Plan RDG'!J24</f>
        <v>0</v>
      </c>
      <c r="S24" s="161">
        <f>'Plan RDG'!K24</f>
        <v>0</v>
      </c>
      <c r="T24" s="36">
        <f t="shared" ref="T24:T26" si="21">SUM(R24,S24)</f>
        <v>0</v>
      </c>
      <c r="U24" s="37"/>
      <c r="V24" s="35">
        <f t="shared" ref="V24:V25" si="22">SUM(O24,T24)</f>
        <v>0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ht="12.75" customHeight="1" x14ac:dyDescent="0.3">
      <c r="A25" s="259" t="s">
        <v>133</v>
      </c>
      <c r="B25" s="182">
        <f>'Plan RDG'!B25</f>
        <v>0</v>
      </c>
      <c r="C25" s="260"/>
      <c r="D25" s="182">
        <f>'Plan RDG'!D25</f>
        <v>0</v>
      </c>
      <c r="E25" s="161"/>
      <c r="F25" s="164">
        <f>'Plan RDG'!E25</f>
        <v>0</v>
      </c>
      <c r="G25" s="161"/>
      <c r="H25" s="35">
        <f t="shared" si="18"/>
        <v>0</v>
      </c>
      <c r="I25" s="161">
        <f>'Plan RDG'!F25</f>
        <v>0</v>
      </c>
      <c r="J25" s="161"/>
      <c r="K25" s="318">
        <f t="shared" si="19"/>
        <v>0</v>
      </c>
      <c r="L25" s="35">
        <f t="shared" si="20"/>
        <v>0</v>
      </c>
      <c r="M25" s="161">
        <f>'Plan RDG'!G25</f>
        <v>0</v>
      </c>
      <c r="N25" s="161"/>
      <c r="O25" s="36">
        <f>SUM(K25,M25)</f>
        <v>0</v>
      </c>
      <c r="P25" s="36">
        <f>SUM(L25,N25)</f>
        <v>0</v>
      </c>
      <c r="Q25" s="37"/>
      <c r="R25" s="161">
        <f>'Plan RDG'!J25</f>
        <v>0</v>
      </c>
      <c r="S25" s="161">
        <f>'Plan RDG'!K25</f>
        <v>0</v>
      </c>
      <c r="T25" s="36">
        <f t="shared" si="21"/>
        <v>0</v>
      </c>
      <c r="U25" s="37"/>
      <c r="V25" s="35">
        <f t="shared" si="22"/>
        <v>0</v>
      </c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ht="12.75" customHeight="1" x14ac:dyDescent="0.3">
      <c r="A26" s="38" t="s">
        <v>134</v>
      </c>
      <c r="B26" s="186">
        <f>SUM(B24:B25)</f>
        <v>0</v>
      </c>
      <c r="C26" s="39"/>
      <c r="D26" s="99">
        <f t="shared" ref="D26:P26" si="23">SUM(D24:D25)</f>
        <v>0</v>
      </c>
      <c r="E26" s="40">
        <f t="shared" si="23"/>
        <v>0</v>
      </c>
      <c r="F26" s="99">
        <f t="shared" si="23"/>
        <v>0</v>
      </c>
      <c r="G26" s="40">
        <f t="shared" si="23"/>
        <v>0</v>
      </c>
      <c r="H26" s="40">
        <f t="shared" si="23"/>
        <v>0</v>
      </c>
      <c r="I26" s="40">
        <f t="shared" si="23"/>
        <v>0</v>
      </c>
      <c r="J26" s="40">
        <f t="shared" si="23"/>
        <v>0</v>
      </c>
      <c r="K26" s="40">
        <f t="shared" si="23"/>
        <v>0</v>
      </c>
      <c r="L26" s="40">
        <f t="shared" si="23"/>
        <v>0</v>
      </c>
      <c r="M26" s="40">
        <f t="shared" si="23"/>
        <v>0</v>
      </c>
      <c r="N26" s="40">
        <f t="shared" si="23"/>
        <v>0</v>
      </c>
      <c r="O26" s="40">
        <f t="shared" ref="O26" si="24">SUM(O24:O25)</f>
        <v>0</v>
      </c>
      <c r="P26" s="40">
        <f t="shared" si="23"/>
        <v>0</v>
      </c>
      <c r="Q26" s="41"/>
      <c r="R26" s="40">
        <f t="shared" ref="R26:S26" si="25">SUM(R24:R25)</f>
        <v>0</v>
      </c>
      <c r="S26" s="40">
        <f t="shared" si="25"/>
        <v>0</v>
      </c>
      <c r="T26" s="40">
        <f t="shared" si="21"/>
        <v>0</v>
      </c>
      <c r="U26" s="41"/>
      <c r="V26" s="40">
        <f>SUM(O26,T26)</f>
        <v>0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ht="12.75" customHeight="1" x14ac:dyDescent="0.3">
      <c r="A27" s="259"/>
      <c r="B27" s="182"/>
      <c r="C27" s="260"/>
      <c r="D27" s="164"/>
      <c r="E27" s="161"/>
      <c r="F27" s="164"/>
      <c r="G27" s="161"/>
      <c r="H27" s="161"/>
      <c r="I27" s="161"/>
      <c r="J27" s="161"/>
      <c r="K27" s="161"/>
      <c r="L27" s="161"/>
      <c r="M27" s="161"/>
      <c r="N27" s="161"/>
      <c r="O27" s="261"/>
      <c r="P27" s="261"/>
      <c r="Q27" s="37"/>
      <c r="R27" s="161"/>
      <c r="S27" s="161"/>
      <c r="T27" s="261"/>
      <c r="U27" s="37"/>
      <c r="V27" s="161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2.75" customHeight="1" x14ac:dyDescent="0.3">
      <c r="A28" s="259" t="s">
        <v>135</v>
      </c>
      <c r="B28" s="182">
        <f>'Plan RDG'!B28</f>
        <v>0</v>
      </c>
      <c r="C28" s="260"/>
      <c r="D28" s="182">
        <f>'Plan RDG'!D28</f>
        <v>0</v>
      </c>
      <c r="E28" s="161"/>
      <c r="F28" s="164">
        <f>'Plan RDG'!E28</f>
        <v>0</v>
      </c>
      <c r="G28" s="161"/>
      <c r="H28" s="35">
        <f t="shared" ref="H28:H32" si="26">+E28+G28</f>
        <v>0</v>
      </c>
      <c r="I28" s="161">
        <f>'Plan RDG'!F28</f>
        <v>0</v>
      </c>
      <c r="J28" s="161"/>
      <c r="K28" s="318">
        <f t="shared" ref="K28:K32" si="27">+D28+F28+I28</f>
        <v>0</v>
      </c>
      <c r="L28" s="35">
        <f t="shared" ref="L28:L32" si="28">+H28+J28</f>
        <v>0</v>
      </c>
      <c r="M28" s="161">
        <f>'Plan RDG'!G28</f>
        <v>0</v>
      </c>
      <c r="N28" s="161"/>
      <c r="O28" s="36">
        <f t="shared" ref="O28:P32" si="29">SUM(K28,M28)</f>
        <v>0</v>
      </c>
      <c r="P28" s="36">
        <f t="shared" si="29"/>
        <v>0</v>
      </c>
      <c r="Q28" s="37"/>
      <c r="R28" s="161">
        <f>'Plan RDG'!J28</f>
        <v>0</v>
      </c>
      <c r="S28" s="161">
        <f>'Plan RDG'!K28</f>
        <v>0</v>
      </c>
      <c r="T28" s="36">
        <f t="shared" ref="T28:T33" si="30">SUM(R28,S28)</f>
        <v>0</v>
      </c>
      <c r="U28" s="37"/>
      <c r="V28" s="35">
        <f t="shared" ref="V28:V31" si="31">SUM(O28,T28)</f>
        <v>0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4" ht="12.75" customHeight="1" x14ac:dyDescent="0.3">
      <c r="A29" s="259" t="s">
        <v>136</v>
      </c>
      <c r="B29" s="182">
        <f>'Plan RDG'!B29</f>
        <v>0</v>
      </c>
      <c r="C29" s="260"/>
      <c r="D29" s="182">
        <f>'Plan RDG'!D29</f>
        <v>0</v>
      </c>
      <c r="E29" s="161"/>
      <c r="F29" s="164">
        <f>'Plan RDG'!E29</f>
        <v>0</v>
      </c>
      <c r="G29" s="161"/>
      <c r="H29" s="35">
        <f t="shared" si="26"/>
        <v>0</v>
      </c>
      <c r="I29" s="161">
        <f>'Plan RDG'!F29</f>
        <v>0</v>
      </c>
      <c r="J29" s="161"/>
      <c r="K29" s="318">
        <f t="shared" si="27"/>
        <v>0</v>
      </c>
      <c r="L29" s="35">
        <f t="shared" si="28"/>
        <v>0</v>
      </c>
      <c r="M29" s="161">
        <f>'Plan RDG'!G29</f>
        <v>0</v>
      </c>
      <c r="N29" s="161"/>
      <c r="O29" s="36">
        <f t="shared" si="29"/>
        <v>0</v>
      </c>
      <c r="P29" s="36">
        <f t="shared" si="29"/>
        <v>0</v>
      </c>
      <c r="Q29" s="37"/>
      <c r="R29" s="161">
        <f>'Plan RDG'!J29</f>
        <v>0</v>
      </c>
      <c r="S29" s="161">
        <f>'Plan RDG'!K29</f>
        <v>0</v>
      </c>
      <c r="T29" s="36">
        <f t="shared" si="30"/>
        <v>0</v>
      </c>
      <c r="U29" s="37"/>
      <c r="V29" s="35">
        <f t="shared" si="31"/>
        <v>0</v>
      </c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ht="12.75" customHeight="1" x14ac:dyDescent="0.3">
      <c r="A30" s="259" t="s">
        <v>137</v>
      </c>
      <c r="B30" s="182">
        <f>'Plan RDG'!B30</f>
        <v>0</v>
      </c>
      <c r="C30" s="260"/>
      <c r="D30" s="182">
        <f>'Plan RDG'!D30</f>
        <v>0</v>
      </c>
      <c r="E30" s="161"/>
      <c r="F30" s="164">
        <f>'Plan RDG'!E30</f>
        <v>0</v>
      </c>
      <c r="G30" s="161"/>
      <c r="H30" s="35">
        <f t="shared" si="26"/>
        <v>0</v>
      </c>
      <c r="I30" s="161">
        <f>'Plan RDG'!F30</f>
        <v>0</v>
      </c>
      <c r="J30" s="161"/>
      <c r="K30" s="318">
        <f t="shared" si="27"/>
        <v>0</v>
      </c>
      <c r="L30" s="35">
        <f t="shared" si="28"/>
        <v>0</v>
      </c>
      <c r="M30" s="161">
        <f>'Plan RDG'!G30</f>
        <v>0</v>
      </c>
      <c r="N30" s="161"/>
      <c r="O30" s="36">
        <f t="shared" si="29"/>
        <v>0</v>
      </c>
      <c r="P30" s="36">
        <f t="shared" si="29"/>
        <v>0</v>
      </c>
      <c r="Q30" s="37"/>
      <c r="R30" s="161">
        <f>'Plan RDG'!J30</f>
        <v>0</v>
      </c>
      <c r="S30" s="161">
        <f>'Plan RDG'!K30</f>
        <v>0</v>
      </c>
      <c r="T30" s="36">
        <f t="shared" si="30"/>
        <v>0</v>
      </c>
      <c r="U30" s="37"/>
      <c r="V30" s="35">
        <f t="shared" si="31"/>
        <v>0</v>
      </c>
      <c r="W30" s="260">
        <f>SUM(Q30,U30)</f>
        <v>0</v>
      </c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12.75" customHeight="1" x14ac:dyDescent="0.3">
      <c r="A31" s="259" t="s">
        <v>138</v>
      </c>
      <c r="B31" s="182">
        <f>'Plan RDG'!B31</f>
        <v>0</v>
      </c>
      <c r="C31" s="260"/>
      <c r="D31" s="182">
        <f>'Plan RDG'!D31</f>
        <v>0</v>
      </c>
      <c r="E31" s="161"/>
      <c r="F31" s="164">
        <f>'Plan RDG'!E31</f>
        <v>0</v>
      </c>
      <c r="G31" s="161"/>
      <c r="H31" s="35">
        <f t="shared" si="26"/>
        <v>0</v>
      </c>
      <c r="I31" s="161">
        <f>'Plan RDG'!F31</f>
        <v>0</v>
      </c>
      <c r="J31" s="161"/>
      <c r="K31" s="318">
        <f t="shared" si="27"/>
        <v>0</v>
      </c>
      <c r="L31" s="35">
        <f t="shared" si="28"/>
        <v>0</v>
      </c>
      <c r="M31" s="161">
        <f>'Plan RDG'!G31</f>
        <v>0</v>
      </c>
      <c r="N31" s="161"/>
      <c r="O31" s="36">
        <f t="shared" si="29"/>
        <v>0</v>
      </c>
      <c r="P31" s="36">
        <f t="shared" si="29"/>
        <v>0</v>
      </c>
      <c r="Q31" s="37"/>
      <c r="R31" s="161">
        <f>'Plan RDG'!J31</f>
        <v>0</v>
      </c>
      <c r="S31" s="161">
        <f>'Plan RDG'!K31</f>
        <v>0</v>
      </c>
      <c r="T31" s="36">
        <f t="shared" si="30"/>
        <v>0</v>
      </c>
      <c r="U31" s="37"/>
      <c r="V31" s="35">
        <f t="shared" si="31"/>
        <v>0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ht="12.75" customHeight="1" x14ac:dyDescent="0.3">
      <c r="A32" s="259" t="s">
        <v>139</v>
      </c>
      <c r="B32" s="182">
        <f>'Plan RDG'!B32</f>
        <v>0</v>
      </c>
      <c r="C32" s="260"/>
      <c r="D32" s="182">
        <f>'Plan RDG'!D32</f>
        <v>0</v>
      </c>
      <c r="E32" s="161"/>
      <c r="F32" s="164">
        <f>'Plan RDG'!E32</f>
        <v>0</v>
      </c>
      <c r="G32" s="161"/>
      <c r="H32" s="35">
        <f t="shared" si="26"/>
        <v>0</v>
      </c>
      <c r="I32" s="161">
        <f>'Plan RDG'!F32</f>
        <v>0</v>
      </c>
      <c r="J32" s="161"/>
      <c r="K32" s="318">
        <f t="shared" si="27"/>
        <v>0</v>
      </c>
      <c r="L32" s="35">
        <f t="shared" si="28"/>
        <v>0</v>
      </c>
      <c r="M32" s="161">
        <f>'Plan RDG'!G32</f>
        <v>0</v>
      </c>
      <c r="N32" s="161"/>
      <c r="O32" s="36">
        <f t="shared" si="29"/>
        <v>0</v>
      </c>
      <c r="P32" s="36">
        <f t="shared" si="29"/>
        <v>0</v>
      </c>
      <c r="Q32" s="37"/>
      <c r="R32" s="161">
        <f>'Plan RDG'!J32</f>
        <v>0</v>
      </c>
      <c r="S32" s="161">
        <f>'Plan RDG'!K32</f>
        <v>0</v>
      </c>
      <c r="T32" s="36">
        <f t="shared" si="30"/>
        <v>0</v>
      </c>
      <c r="U32" s="37"/>
      <c r="V32" s="35">
        <f>SUM(O32,T32)</f>
        <v>0</v>
      </c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4" ht="12.75" customHeight="1" x14ac:dyDescent="0.3">
      <c r="A33" s="38" t="s">
        <v>140</v>
      </c>
      <c r="B33" s="186">
        <f>SUM(B28:B32)</f>
        <v>0</v>
      </c>
      <c r="C33" s="39"/>
      <c r="D33" s="99">
        <f t="shared" ref="D33:P33" si="32">SUM(D28:D32)</f>
        <v>0</v>
      </c>
      <c r="E33" s="40">
        <f t="shared" si="32"/>
        <v>0</v>
      </c>
      <c r="F33" s="99">
        <f t="shared" si="32"/>
        <v>0</v>
      </c>
      <c r="G33" s="40">
        <f t="shared" si="32"/>
        <v>0</v>
      </c>
      <c r="H33" s="40">
        <f t="shared" si="32"/>
        <v>0</v>
      </c>
      <c r="I33" s="40">
        <f t="shared" si="32"/>
        <v>0</v>
      </c>
      <c r="J33" s="40">
        <f t="shared" si="32"/>
        <v>0</v>
      </c>
      <c r="K33" s="40">
        <f t="shared" si="32"/>
        <v>0</v>
      </c>
      <c r="L33" s="40">
        <f t="shared" si="32"/>
        <v>0</v>
      </c>
      <c r="M33" s="40">
        <f t="shared" si="32"/>
        <v>0</v>
      </c>
      <c r="N33" s="40">
        <f t="shared" si="32"/>
        <v>0</v>
      </c>
      <c r="O33" s="40">
        <f t="shared" ref="O33" si="33">SUM(O28:O32)</f>
        <v>0</v>
      </c>
      <c r="P33" s="40">
        <f t="shared" si="32"/>
        <v>0</v>
      </c>
      <c r="Q33" s="41"/>
      <c r="R33" s="40">
        <f t="shared" ref="R33:S33" si="34">SUM(R28:R32)</f>
        <v>0</v>
      </c>
      <c r="S33" s="40">
        <f t="shared" si="34"/>
        <v>0</v>
      </c>
      <c r="T33" s="40">
        <f t="shared" si="30"/>
        <v>0</v>
      </c>
      <c r="U33" s="41"/>
      <c r="V33" s="40">
        <f>SUM(O33,T33)</f>
        <v>0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12.75" customHeight="1" x14ac:dyDescent="0.3">
      <c r="A34" s="259"/>
      <c r="B34" s="182"/>
      <c r="C34" s="260"/>
      <c r="D34" s="164"/>
      <c r="E34" s="161"/>
      <c r="F34" s="164"/>
      <c r="G34" s="161"/>
      <c r="H34" s="161"/>
      <c r="I34" s="161"/>
      <c r="J34" s="161"/>
      <c r="K34" s="161"/>
      <c r="L34" s="161"/>
      <c r="M34" s="161"/>
      <c r="N34" s="161"/>
      <c r="O34" s="261"/>
      <c r="P34" s="261"/>
      <c r="Q34" s="37"/>
      <c r="R34" s="161"/>
      <c r="S34" s="161"/>
      <c r="T34" s="261"/>
      <c r="U34" s="37"/>
      <c r="V34" s="161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ht="12.75" customHeight="1" x14ac:dyDescent="0.3">
      <c r="A35" s="259" t="s">
        <v>141</v>
      </c>
      <c r="B35" s="182">
        <f>'Plan RDG'!B35</f>
        <v>0</v>
      </c>
      <c r="C35" s="260"/>
      <c r="D35" s="182">
        <f>'Plan RDG'!D35</f>
        <v>0</v>
      </c>
      <c r="E35" s="161"/>
      <c r="F35" s="164">
        <f>'Plan RDG'!E35</f>
        <v>0</v>
      </c>
      <c r="G35" s="161"/>
      <c r="H35" s="35">
        <f t="shared" ref="H35:H37" si="35">+E35+G35</f>
        <v>0</v>
      </c>
      <c r="I35" s="161">
        <f>'Plan RDG'!F35</f>
        <v>0</v>
      </c>
      <c r="J35" s="161"/>
      <c r="K35" s="318">
        <f t="shared" ref="K35:K37" si="36">+D35+F35+I35</f>
        <v>0</v>
      </c>
      <c r="L35" s="35">
        <f t="shared" ref="L35:L37" si="37">+H35+J35</f>
        <v>0</v>
      </c>
      <c r="M35" s="161">
        <f>'Plan RDG'!G35</f>
        <v>0</v>
      </c>
      <c r="N35" s="161"/>
      <c r="O35" s="36">
        <f t="shared" ref="O35:P37" si="38">SUM(K35,M35)</f>
        <v>0</v>
      </c>
      <c r="P35" s="36">
        <f t="shared" si="38"/>
        <v>0</v>
      </c>
      <c r="Q35" s="37"/>
      <c r="R35" s="161">
        <f>'Plan RDG'!J35</f>
        <v>0</v>
      </c>
      <c r="S35" s="161">
        <f>'Plan RDG'!K35</f>
        <v>0</v>
      </c>
      <c r="T35" s="36">
        <f t="shared" ref="T35:T38" si="39">SUM(R35,S35)</f>
        <v>0</v>
      </c>
      <c r="U35" s="37"/>
      <c r="V35" s="35">
        <f t="shared" ref="V35:V37" si="40">SUM(O35,T35)</f>
        <v>0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ht="12.75" customHeight="1" x14ac:dyDescent="0.3">
      <c r="A36" s="259" t="s">
        <v>142</v>
      </c>
      <c r="B36" s="182">
        <f>'Plan RDG'!B36</f>
        <v>0</v>
      </c>
      <c r="C36" s="260"/>
      <c r="D36" s="182">
        <f>'Plan RDG'!D36</f>
        <v>0</v>
      </c>
      <c r="E36" s="161"/>
      <c r="F36" s="164">
        <f>'Plan RDG'!E36</f>
        <v>0</v>
      </c>
      <c r="G36" s="161"/>
      <c r="H36" s="35">
        <f t="shared" si="35"/>
        <v>0</v>
      </c>
      <c r="I36" s="161">
        <f>'Plan RDG'!F36</f>
        <v>0</v>
      </c>
      <c r="J36" s="161"/>
      <c r="K36" s="318">
        <f t="shared" si="36"/>
        <v>0</v>
      </c>
      <c r="L36" s="35">
        <f t="shared" si="37"/>
        <v>0</v>
      </c>
      <c r="M36" s="161">
        <f>'Plan RDG'!G36</f>
        <v>0</v>
      </c>
      <c r="N36" s="161"/>
      <c r="O36" s="36">
        <f t="shared" si="38"/>
        <v>0</v>
      </c>
      <c r="P36" s="36">
        <f t="shared" si="38"/>
        <v>0</v>
      </c>
      <c r="Q36" s="37"/>
      <c r="R36" s="161">
        <f>'Plan RDG'!J36</f>
        <v>0</v>
      </c>
      <c r="S36" s="161">
        <f>'Plan RDG'!K36</f>
        <v>0</v>
      </c>
      <c r="T36" s="36">
        <f t="shared" si="39"/>
        <v>0</v>
      </c>
      <c r="U36" s="37"/>
      <c r="V36" s="35">
        <f t="shared" si="40"/>
        <v>0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 ht="12.75" customHeight="1" x14ac:dyDescent="0.3">
      <c r="A37" s="259" t="s">
        <v>143</v>
      </c>
      <c r="B37" s="182">
        <f>'Plan RDG'!B37</f>
        <v>0</v>
      </c>
      <c r="C37" s="260"/>
      <c r="D37" s="182">
        <f>'Plan RDG'!D37</f>
        <v>0</v>
      </c>
      <c r="E37" s="161"/>
      <c r="F37" s="164">
        <f>'Plan RDG'!E37</f>
        <v>0</v>
      </c>
      <c r="G37" s="161"/>
      <c r="H37" s="35">
        <f t="shared" si="35"/>
        <v>0</v>
      </c>
      <c r="I37" s="161">
        <f>'Plan RDG'!F37</f>
        <v>0</v>
      </c>
      <c r="J37" s="161"/>
      <c r="K37" s="318">
        <f t="shared" si="36"/>
        <v>0</v>
      </c>
      <c r="L37" s="35">
        <f t="shared" si="37"/>
        <v>0</v>
      </c>
      <c r="M37" s="161">
        <f>'Plan RDG'!G37</f>
        <v>0</v>
      </c>
      <c r="N37" s="161"/>
      <c r="O37" s="36">
        <f t="shared" si="38"/>
        <v>0</v>
      </c>
      <c r="P37" s="36">
        <f t="shared" si="38"/>
        <v>0</v>
      </c>
      <c r="Q37" s="37"/>
      <c r="R37" s="161">
        <f>'Plan RDG'!J37</f>
        <v>0</v>
      </c>
      <c r="S37" s="161">
        <f>'Plan RDG'!K37</f>
        <v>0</v>
      </c>
      <c r="T37" s="36">
        <f t="shared" si="39"/>
        <v>0</v>
      </c>
      <c r="U37" s="37"/>
      <c r="V37" s="35">
        <f t="shared" si="40"/>
        <v>0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pans="1:34" ht="12.75" customHeight="1" x14ac:dyDescent="0.3">
      <c r="A38" s="43" t="s">
        <v>144</v>
      </c>
      <c r="B38" s="186">
        <f>SUM(B35:B37)</f>
        <v>0</v>
      </c>
      <c r="C38" s="260"/>
      <c r="D38" s="99">
        <f t="shared" ref="D38:P38" si="41">SUM(D35:D37)</f>
        <v>0</v>
      </c>
      <c r="E38" s="40">
        <f t="shared" si="41"/>
        <v>0</v>
      </c>
      <c r="F38" s="99">
        <f t="shared" si="41"/>
        <v>0</v>
      </c>
      <c r="G38" s="40">
        <f t="shared" si="41"/>
        <v>0</v>
      </c>
      <c r="H38" s="40">
        <f t="shared" si="41"/>
        <v>0</v>
      </c>
      <c r="I38" s="40">
        <f t="shared" si="41"/>
        <v>0</v>
      </c>
      <c r="J38" s="40">
        <f t="shared" si="41"/>
        <v>0</v>
      </c>
      <c r="K38" s="40">
        <f t="shared" si="41"/>
        <v>0</v>
      </c>
      <c r="L38" s="40">
        <f t="shared" si="41"/>
        <v>0</v>
      </c>
      <c r="M38" s="40">
        <f t="shared" si="41"/>
        <v>0</v>
      </c>
      <c r="N38" s="40">
        <f t="shared" si="41"/>
        <v>0</v>
      </c>
      <c r="O38" s="40">
        <f t="shared" ref="O38" si="42">SUM(O35:O37)</f>
        <v>0</v>
      </c>
      <c r="P38" s="40">
        <f t="shared" si="41"/>
        <v>0</v>
      </c>
      <c r="Q38" s="37"/>
      <c r="R38" s="40">
        <f t="shared" ref="R38:S38" si="43">SUM(R35:R37)</f>
        <v>0</v>
      </c>
      <c r="S38" s="40">
        <f t="shared" si="43"/>
        <v>0</v>
      </c>
      <c r="T38" s="40">
        <f t="shared" si="39"/>
        <v>0</v>
      </c>
      <c r="U38" s="37"/>
      <c r="V38" s="40">
        <f>SUM(O38,T38)</f>
        <v>0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4" ht="12.75" customHeight="1" x14ac:dyDescent="0.3">
      <c r="A39" s="169"/>
      <c r="B39" s="182"/>
      <c r="C39" s="260"/>
      <c r="D39" s="164"/>
      <c r="E39" s="161"/>
      <c r="F39" s="164"/>
      <c r="G39" s="161"/>
      <c r="H39" s="161"/>
      <c r="I39" s="161"/>
      <c r="J39" s="161"/>
      <c r="K39" s="161"/>
      <c r="L39" s="161"/>
      <c r="M39" s="161"/>
      <c r="N39" s="161"/>
      <c r="O39" s="261"/>
      <c r="P39" s="261"/>
      <c r="Q39" s="37"/>
      <c r="R39" s="161"/>
      <c r="S39" s="161"/>
      <c r="T39" s="261"/>
      <c r="U39" s="37"/>
      <c r="V39" s="161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1:34" ht="12.75" customHeight="1" x14ac:dyDescent="0.3">
      <c r="A40" s="262" t="s">
        <v>145</v>
      </c>
      <c r="B40" s="182">
        <f>'Plan RDG'!B40</f>
        <v>0</v>
      </c>
      <c r="C40" s="260"/>
      <c r="D40" s="182">
        <f>'Plan RDG'!D40</f>
        <v>0</v>
      </c>
      <c r="E40" s="161"/>
      <c r="F40" s="164">
        <f>'Plan RDG'!E40</f>
        <v>0</v>
      </c>
      <c r="G40" s="161"/>
      <c r="H40" s="35">
        <f t="shared" ref="H40:H46" si="44">+E40+G40</f>
        <v>0</v>
      </c>
      <c r="I40" s="161">
        <f>'Plan RDG'!F40</f>
        <v>0</v>
      </c>
      <c r="J40" s="161"/>
      <c r="K40" s="318">
        <f t="shared" ref="K40:K46" si="45">+D40+F40+I40</f>
        <v>0</v>
      </c>
      <c r="L40" s="35">
        <f t="shared" ref="L40:L46" si="46">+H40+J40</f>
        <v>0</v>
      </c>
      <c r="M40" s="161">
        <f>'Plan RDG'!G40</f>
        <v>0</v>
      </c>
      <c r="N40" s="161"/>
      <c r="O40" s="36">
        <f t="shared" ref="O40:P46" si="47">SUM(K40,M40)</f>
        <v>0</v>
      </c>
      <c r="P40" s="36">
        <f t="shared" si="47"/>
        <v>0</v>
      </c>
      <c r="Q40" s="37"/>
      <c r="R40" s="161">
        <f>'Plan RDG'!J40</f>
        <v>0</v>
      </c>
      <c r="S40" s="161">
        <f>'Plan RDG'!K40</f>
        <v>0</v>
      </c>
      <c r="T40" s="36">
        <f t="shared" ref="T40:T47" si="48">SUM(R40,S40)</f>
        <v>0</v>
      </c>
      <c r="U40" s="37"/>
      <c r="V40" s="35">
        <f t="shared" ref="V40:V46" si="49">SUM(O40,T40)</f>
        <v>0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1:34" ht="15" customHeight="1" x14ac:dyDescent="0.3">
      <c r="A41" s="262" t="s">
        <v>146</v>
      </c>
      <c r="B41" s="182">
        <f>'Plan RDG'!B41</f>
        <v>0</v>
      </c>
      <c r="C41" s="260"/>
      <c r="D41" s="182">
        <f>'Plan RDG'!D41</f>
        <v>0</v>
      </c>
      <c r="E41" s="161"/>
      <c r="F41" s="164">
        <f>'Plan RDG'!E41</f>
        <v>0</v>
      </c>
      <c r="G41" s="161"/>
      <c r="H41" s="35">
        <f t="shared" si="44"/>
        <v>0</v>
      </c>
      <c r="I41" s="161">
        <f>'Plan RDG'!F41</f>
        <v>0</v>
      </c>
      <c r="J41" s="161"/>
      <c r="K41" s="318">
        <f t="shared" si="45"/>
        <v>0</v>
      </c>
      <c r="L41" s="35">
        <f t="shared" si="46"/>
        <v>0</v>
      </c>
      <c r="M41" s="161">
        <f>'Plan RDG'!G41</f>
        <v>0</v>
      </c>
      <c r="N41" s="161"/>
      <c r="O41" s="36">
        <f t="shared" si="47"/>
        <v>0</v>
      </c>
      <c r="P41" s="36">
        <f t="shared" si="47"/>
        <v>0</v>
      </c>
      <c r="Q41" s="37"/>
      <c r="R41" s="161">
        <f>'Plan RDG'!J41</f>
        <v>0</v>
      </c>
      <c r="S41" s="161">
        <f>'Plan RDG'!K41</f>
        <v>0</v>
      </c>
      <c r="T41" s="36">
        <f t="shared" si="48"/>
        <v>0</v>
      </c>
      <c r="U41" s="37"/>
      <c r="V41" s="35">
        <f t="shared" si="49"/>
        <v>0</v>
      </c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1:34" ht="12.75" customHeight="1" x14ac:dyDescent="0.3">
      <c r="A42" s="262" t="s">
        <v>147</v>
      </c>
      <c r="B42" s="182">
        <f>'Plan RDG'!B42</f>
        <v>0</v>
      </c>
      <c r="C42" s="260"/>
      <c r="D42" s="182">
        <f>'Plan RDG'!D42</f>
        <v>0</v>
      </c>
      <c r="E42" s="161"/>
      <c r="F42" s="164">
        <f>'Plan RDG'!E42</f>
        <v>0</v>
      </c>
      <c r="G42" s="161"/>
      <c r="H42" s="35">
        <f t="shared" si="44"/>
        <v>0</v>
      </c>
      <c r="I42" s="161">
        <f>'Plan RDG'!F42</f>
        <v>0</v>
      </c>
      <c r="J42" s="161"/>
      <c r="K42" s="318">
        <f t="shared" si="45"/>
        <v>0</v>
      </c>
      <c r="L42" s="35">
        <f t="shared" si="46"/>
        <v>0</v>
      </c>
      <c r="M42" s="161">
        <f>'Plan RDG'!G42</f>
        <v>0</v>
      </c>
      <c r="N42" s="161"/>
      <c r="O42" s="36">
        <f t="shared" si="47"/>
        <v>0</v>
      </c>
      <c r="P42" s="36">
        <f t="shared" si="47"/>
        <v>0</v>
      </c>
      <c r="Q42" s="37"/>
      <c r="R42" s="161">
        <f>'Plan RDG'!J42</f>
        <v>0</v>
      </c>
      <c r="S42" s="161">
        <f>'Plan RDG'!K42</f>
        <v>0</v>
      </c>
      <c r="T42" s="36">
        <f t="shared" si="48"/>
        <v>0</v>
      </c>
      <c r="U42" s="37"/>
      <c r="V42" s="35">
        <f t="shared" si="49"/>
        <v>0</v>
      </c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pans="1:34" ht="12.75" customHeight="1" x14ac:dyDescent="0.3">
      <c r="A43" s="262" t="s">
        <v>148</v>
      </c>
      <c r="B43" s="182">
        <f>'Plan RDG'!B43</f>
        <v>0</v>
      </c>
      <c r="C43" s="260"/>
      <c r="D43" s="182">
        <f>'Plan RDG'!D43</f>
        <v>0</v>
      </c>
      <c r="E43" s="161"/>
      <c r="F43" s="164">
        <f>'Plan RDG'!E43</f>
        <v>0</v>
      </c>
      <c r="G43" s="161"/>
      <c r="H43" s="35">
        <f t="shared" si="44"/>
        <v>0</v>
      </c>
      <c r="I43" s="161">
        <f>'Plan RDG'!F43</f>
        <v>0</v>
      </c>
      <c r="J43" s="161"/>
      <c r="K43" s="318">
        <f t="shared" si="45"/>
        <v>0</v>
      </c>
      <c r="L43" s="35">
        <f t="shared" si="46"/>
        <v>0</v>
      </c>
      <c r="M43" s="161">
        <f>'Plan RDG'!G43</f>
        <v>0</v>
      </c>
      <c r="N43" s="161"/>
      <c r="O43" s="36">
        <f t="shared" si="47"/>
        <v>0</v>
      </c>
      <c r="P43" s="36">
        <f t="shared" si="47"/>
        <v>0</v>
      </c>
      <c r="Q43" s="37"/>
      <c r="R43" s="161">
        <f>'Plan RDG'!J43</f>
        <v>0</v>
      </c>
      <c r="S43" s="161">
        <f>'Plan RDG'!K43</f>
        <v>0</v>
      </c>
      <c r="T43" s="36">
        <f t="shared" si="48"/>
        <v>0</v>
      </c>
      <c r="U43" s="37"/>
      <c r="V43" s="35">
        <f t="shared" si="49"/>
        <v>0</v>
      </c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1:34" ht="12.75" customHeight="1" x14ac:dyDescent="0.3">
      <c r="A44" s="262" t="s">
        <v>149</v>
      </c>
      <c r="B44" s="182">
        <f>'Plan RDG'!B44</f>
        <v>0</v>
      </c>
      <c r="C44" s="260"/>
      <c r="D44" s="182">
        <f>'Plan RDG'!D44</f>
        <v>0</v>
      </c>
      <c r="E44" s="161"/>
      <c r="F44" s="164">
        <f>'Plan RDG'!E44</f>
        <v>0</v>
      </c>
      <c r="G44" s="161"/>
      <c r="H44" s="35">
        <f t="shared" si="44"/>
        <v>0</v>
      </c>
      <c r="I44" s="161">
        <f>'Plan RDG'!F44</f>
        <v>0</v>
      </c>
      <c r="J44" s="161"/>
      <c r="K44" s="318">
        <f t="shared" si="45"/>
        <v>0</v>
      </c>
      <c r="L44" s="35">
        <f t="shared" si="46"/>
        <v>0</v>
      </c>
      <c r="M44" s="161">
        <f>'Plan RDG'!G44</f>
        <v>0</v>
      </c>
      <c r="N44" s="161"/>
      <c r="O44" s="36">
        <f t="shared" si="47"/>
        <v>0</v>
      </c>
      <c r="P44" s="36">
        <f t="shared" si="47"/>
        <v>0</v>
      </c>
      <c r="Q44" s="37"/>
      <c r="R44" s="161">
        <f>'Plan RDG'!J44</f>
        <v>0</v>
      </c>
      <c r="S44" s="161">
        <f>'Plan RDG'!K44</f>
        <v>0</v>
      </c>
      <c r="T44" s="36">
        <f t="shared" si="48"/>
        <v>0</v>
      </c>
      <c r="U44" s="37"/>
      <c r="V44" s="35">
        <f t="shared" si="49"/>
        <v>0</v>
      </c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4" ht="12.75" customHeight="1" x14ac:dyDescent="0.3">
      <c r="A45" s="262" t="s">
        <v>150</v>
      </c>
      <c r="B45" s="182">
        <f>'Plan RDG'!B45</f>
        <v>0</v>
      </c>
      <c r="C45" s="260"/>
      <c r="D45" s="182">
        <f>'Plan RDG'!D45</f>
        <v>0</v>
      </c>
      <c r="E45" s="161"/>
      <c r="F45" s="164">
        <f>'Plan RDG'!E45</f>
        <v>0</v>
      </c>
      <c r="G45" s="161"/>
      <c r="H45" s="35">
        <f t="shared" si="44"/>
        <v>0</v>
      </c>
      <c r="I45" s="161">
        <f>'Plan RDG'!F45</f>
        <v>0</v>
      </c>
      <c r="J45" s="161"/>
      <c r="K45" s="318">
        <f t="shared" si="45"/>
        <v>0</v>
      </c>
      <c r="L45" s="35">
        <f t="shared" si="46"/>
        <v>0</v>
      </c>
      <c r="M45" s="161">
        <f>'Plan RDG'!G45</f>
        <v>0</v>
      </c>
      <c r="N45" s="161"/>
      <c r="O45" s="36">
        <f t="shared" si="47"/>
        <v>0</v>
      </c>
      <c r="P45" s="36">
        <f t="shared" si="47"/>
        <v>0</v>
      </c>
      <c r="Q45" s="37"/>
      <c r="R45" s="161">
        <f>'Plan RDG'!J45</f>
        <v>0</v>
      </c>
      <c r="S45" s="161">
        <f>'Plan RDG'!K45</f>
        <v>0</v>
      </c>
      <c r="T45" s="36">
        <f t="shared" si="48"/>
        <v>0</v>
      </c>
      <c r="U45" s="37"/>
      <c r="V45" s="35">
        <f t="shared" si="49"/>
        <v>0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ht="12.75" customHeight="1" x14ac:dyDescent="0.3">
      <c r="A46" s="262" t="s">
        <v>151</v>
      </c>
      <c r="B46" s="182">
        <f>'Plan RDG'!B46</f>
        <v>0</v>
      </c>
      <c r="C46" s="260"/>
      <c r="D46" s="182">
        <f>'Plan RDG'!D46</f>
        <v>0</v>
      </c>
      <c r="E46" s="161"/>
      <c r="F46" s="164">
        <f>'Plan RDG'!E46</f>
        <v>0</v>
      </c>
      <c r="G46" s="161"/>
      <c r="H46" s="35">
        <f t="shared" si="44"/>
        <v>0</v>
      </c>
      <c r="I46" s="161">
        <f>'Plan RDG'!F46</f>
        <v>0</v>
      </c>
      <c r="J46" s="161"/>
      <c r="K46" s="318">
        <f t="shared" si="45"/>
        <v>0</v>
      </c>
      <c r="L46" s="35">
        <f t="shared" si="46"/>
        <v>0</v>
      </c>
      <c r="M46" s="161">
        <f>'Plan RDG'!G46</f>
        <v>0</v>
      </c>
      <c r="N46" s="161"/>
      <c r="O46" s="36">
        <f t="shared" si="47"/>
        <v>0</v>
      </c>
      <c r="P46" s="36">
        <f t="shared" si="47"/>
        <v>0</v>
      </c>
      <c r="Q46" s="37"/>
      <c r="R46" s="161">
        <f>'Plan RDG'!J46</f>
        <v>0</v>
      </c>
      <c r="S46" s="161">
        <f>'Plan RDG'!K46</f>
        <v>0</v>
      </c>
      <c r="T46" s="36">
        <f t="shared" si="48"/>
        <v>0</v>
      </c>
      <c r="U46" s="37"/>
      <c r="V46" s="35">
        <f t="shared" si="49"/>
        <v>0</v>
      </c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34" ht="12.75" customHeight="1" x14ac:dyDescent="0.3">
      <c r="A47" s="42" t="s">
        <v>152</v>
      </c>
      <c r="B47" s="186">
        <f>SUM(B40:B46)</f>
        <v>0</v>
      </c>
      <c r="C47" s="260"/>
      <c r="D47" s="99">
        <f t="shared" ref="D47:P47" si="50">SUM(D40:D46)</f>
        <v>0</v>
      </c>
      <c r="E47" s="40">
        <f t="shared" si="50"/>
        <v>0</v>
      </c>
      <c r="F47" s="99">
        <f t="shared" si="50"/>
        <v>0</v>
      </c>
      <c r="G47" s="40">
        <f t="shared" si="50"/>
        <v>0</v>
      </c>
      <c r="H47" s="40">
        <f t="shared" si="50"/>
        <v>0</v>
      </c>
      <c r="I47" s="40">
        <f t="shared" si="50"/>
        <v>0</v>
      </c>
      <c r="J47" s="40">
        <f t="shared" si="50"/>
        <v>0</v>
      </c>
      <c r="K47" s="40">
        <f t="shared" si="50"/>
        <v>0</v>
      </c>
      <c r="L47" s="40">
        <f t="shared" si="50"/>
        <v>0</v>
      </c>
      <c r="M47" s="40">
        <f t="shared" si="50"/>
        <v>0</v>
      </c>
      <c r="N47" s="40">
        <f t="shared" si="50"/>
        <v>0</v>
      </c>
      <c r="O47" s="40">
        <f t="shared" ref="O47" si="51">SUM(O40:O46)</f>
        <v>0</v>
      </c>
      <c r="P47" s="40">
        <f t="shared" si="50"/>
        <v>0</v>
      </c>
      <c r="Q47" s="37"/>
      <c r="R47" s="40">
        <f t="shared" ref="R47:S47" si="52">SUM(R40:R46)</f>
        <v>0</v>
      </c>
      <c r="S47" s="40">
        <f t="shared" si="52"/>
        <v>0</v>
      </c>
      <c r="T47" s="40">
        <f t="shared" si="48"/>
        <v>0</v>
      </c>
      <c r="U47" s="37"/>
      <c r="V47" s="40">
        <f>SUM(O47,T47)</f>
        <v>0</v>
      </c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4" ht="12.75" customHeight="1" x14ac:dyDescent="0.3">
      <c r="A48" s="262"/>
      <c r="B48" s="182"/>
      <c r="C48" s="260"/>
      <c r="D48" s="164"/>
      <c r="E48" s="161"/>
      <c r="F48" s="164"/>
      <c r="G48" s="161"/>
      <c r="H48" s="161"/>
      <c r="I48" s="161"/>
      <c r="J48" s="161"/>
      <c r="K48" s="161"/>
      <c r="L48" s="161"/>
      <c r="M48" s="161"/>
      <c r="N48" s="161"/>
      <c r="O48" s="261"/>
      <c r="P48" s="261"/>
      <c r="Q48" s="37"/>
      <c r="R48" s="161"/>
      <c r="S48" s="161"/>
      <c r="T48" s="261"/>
      <c r="U48" s="44"/>
      <c r="V48" s="260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1:34" ht="12.75" customHeight="1" x14ac:dyDescent="0.3">
      <c r="A49" s="259"/>
      <c r="B49" s="3"/>
      <c r="C49" s="260"/>
      <c r="D49" s="164"/>
      <c r="E49" s="161"/>
      <c r="F49" s="164"/>
      <c r="G49" s="161"/>
      <c r="H49" s="161"/>
      <c r="I49" s="161"/>
      <c r="J49" s="161"/>
      <c r="K49" s="161"/>
      <c r="L49" s="161"/>
      <c r="M49" s="161"/>
      <c r="N49" s="161"/>
      <c r="O49" s="261"/>
      <c r="P49" s="261"/>
      <c r="Q49" s="37"/>
      <c r="R49" s="161"/>
      <c r="S49" s="161"/>
      <c r="T49" s="261"/>
      <c r="U49" s="44"/>
      <c r="V49" s="260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pans="1:34" ht="12.75" customHeight="1" x14ac:dyDescent="0.3">
      <c r="A50" s="45" t="s">
        <v>153</v>
      </c>
      <c r="B50" s="196">
        <f>SUM(B15,B22,B26,B33,B38,B47)</f>
        <v>0</v>
      </c>
      <c r="C50" s="46"/>
      <c r="D50" s="100">
        <f t="shared" ref="D50:P50" si="53">SUM(D15,D22,D26,D33,D38,D47)</f>
        <v>0</v>
      </c>
      <c r="E50" s="47">
        <f t="shared" si="53"/>
        <v>0</v>
      </c>
      <c r="F50" s="100">
        <f t="shared" si="53"/>
        <v>0</v>
      </c>
      <c r="G50" s="47">
        <f t="shared" si="53"/>
        <v>0</v>
      </c>
      <c r="H50" s="47">
        <f t="shared" si="53"/>
        <v>0</v>
      </c>
      <c r="I50" s="47">
        <f t="shared" si="53"/>
        <v>0</v>
      </c>
      <c r="J50" s="47">
        <f t="shared" si="53"/>
        <v>0</v>
      </c>
      <c r="K50" s="47">
        <f t="shared" si="53"/>
        <v>0</v>
      </c>
      <c r="L50" s="47">
        <f t="shared" si="53"/>
        <v>0</v>
      </c>
      <c r="M50" s="47">
        <f t="shared" si="53"/>
        <v>0</v>
      </c>
      <c r="N50" s="47">
        <f t="shared" si="53"/>
        <v>0</v>
      </c>
      <c r="O50" s="47">
        <f t="shared" ref="O50" si="54">SUM(O15,O22,O26,O33,O38,O47)</f>
        <v>0</v>
      </c>
      <c r="P50" s="47">
        <f t="shared" si="53"/>
        <v>0</v>
      </c>
      <c r="Q50" s="48"/>
      <c r="R50" s="47">
        <f t="shared" ref="R50:T50" si="55">SUM(R15,R22,R26,R33,R38,R47)</f>
        <v>0</v>
      </c>
      <c r="S50" s="47">
        <f t="shared" si="55"/>
        <v>0</v>
      </c>
      <c r="T50" s="47">
        <f t="shared" si="55"/>
        <v>0</v>
      </c>
      <c r="U50" s="49"/>
      <c r="V50" s="50">
        <f>SUM(O50,T50)</f>
        <v>0</v>
      </c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12.75" customHeight="1" x14ac:dyDescent="0.3">
      <c r="A51" s="259"/>
      <c r="B51" s="201"/>
      <c r="C51" s="161"/>
      <c r="D51" s="201"/>
      <c r="E51" s="162"/>
      <c r="F51" s="201"/>
      <c r="G51" s="162"/>
      <c r="H51" s="162"/>
      <c r="I51" s="162"/>
      <c r="J51" s="162"/>
      <c r="K51" s="162"/>
      <c r="L51" s="162"/>
      <c r="M51" s="162"/>
      <c r="N51" s="162"/>
      <c r="O51" s="51"/>
      <c r="P51" s="51"/>
      <c r="Q51" s="37"/>
      <c r="R51" s="162"/>
      <c r="S51" s="162"/>
      <c r="T51" s="261"/>
      <c r="U51" s="37"/>
      <c r="V51" s="161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12.75" customHeight="1" x14ac:dyDescent="0.3">
      <c r="A52" s="259"/>
      <c r="B52" s="164"/>
      <c r="C52" s="161"/>
      <c r="D52" s="164"/>
      <c r="E52" s="161"/>
      <c r="F52" s="164"/>
      <c r="G52" s="161"/>
      <c r="H52" s="161"/>
      <c r="I52" s="161"/>
      <c r="J52" s="161"/>
      <c r="K52" s="161"/>
      <c r="L52" s="161"/>
      <c r="M52" s="161"/>
      <c r="N52" s="161"/>
      <c r="O52" s="261"/>
      <c r="P52" s="261"/>
      <c r="Q52" s="37"/>
      <c r="R52" s="161"/>
      <c r="S52" s="161"/>
      <c r="T52" s="261"/>
      <c r="U52" s="37"/>
      <c r="V52" s="161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1:34" ht="12.75" customHeight="1" x14ac:dyDescent="0.3">
      <c r="A53" s="259" t="s">
        <v>154</v>
      </c>
      <c r="B53" s="164">
        <f>'Plan RDG'!B53</f>
        <v>0</v>
      </c>
      <c r="C53" s="161"/>
      <c r="D53" s="164">
        <f>'Plan RDG'!D53</f>
        <v>0</v>
      </c>
      <c r="E53" s="161"/>
      <c r="F53" s="164">
        <f>'Plan RDG'!E53</f>
        <v>0</v>
      </c>
      <c r="G53" s="161"/>
      <c r="H53" s="35">
        <f t="shared" ref="H53:H54" si="56">+E53+G53</f>
        <v>0</v>
      </c>
      <c r="I53" s="161">
        <f>'Plan RDG'!F53</f>
        <v>0</v>
      </c>
      <c r="J53" s="161"/>
      <c r="K53" s="318">
        <f t="shared" ref="K53:K54" si="57">+D53+F53+I53</f>
        <v>0</v>
      </c>
      <c r="L53" s="35">
        <f t="shared" ref="L53:L54" si="58">+H53+J53</f>
        <v>0</v>
      </c>
      <c r="M53" s="161">
        <f>'Plan RDG'!G53</f>
        <v>0</v>
      </c>
      <c r="N53" s="161"/>
      <c r="O53" s="36">
        <f>SUM(K53,M53)</f>
        <v>0</v>
      </c>
      <c r="P53" s="36">
        <f>SUM(L53,N53)</f>
        <v>0</v>
      </c>
      <c r="Q53" s="37"/>
      <c r="R53" s="161">
        <f>'Plan RDG'!J53</f>
        <v>0</v>
      </c>
      <c r="S53" s="161">
        <f>'Plan RDG'!K53</f>
        <v>0</v>
      </c>
      <c r="T53" s="36">
        <f t="shared" ref="T53:T54" si="59">SUM(R53,S53)</f>
        <v>0</v>
      </c>
      <c r="U53" s="37"/>
      <c r="V53" s="35">
        <f t="shared" ref="V53:V54" si="60">SUM(O53,T53)</f>
        <v>0</v>
      </c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  <row r="54" spans="1:34" ht="12.75" customHeight="1" x14ac:dyDescent="0.3">
      <c r="A54" s="259" t="s">
        <v>155</v>
      </c>
      <c r="B54" s="164">
        <f>'Plan RDG'!B54</f>
        <v>0</v>
      </c>
      <c r="C54" s="161"/>
      <c r="D54" s="164">
        <f>'Plan RDG'!D54</f>
        <v>0</v>
      </c>
      <c r="E54" s="161"/>
      <c r="F54" s="164">
        <f>'Plan RDG'!E54</f>
        <v>0</v>
      </c>
      <c r="G54" s="161"/>
      <c r="H54" s="35">
        <f t="shared" si="56"/>
        <v>0</v>
      </c>
      <c r="I54" s="161">
        <f>'Plan RDG'!F54</f>
        <v>0</v>
      </c>
      <c r="J54" s="161"/>
      <c r="K54" s="318">
        <f t="shared" si="57"/>
        <v>0</v>
      </c>
      <c r="L54" s="35">
        <f t="shared" si="58"/>
        <v>0</v>
      </c>
      <c r="M54" s="161">
        <f>'Plan RDG'!G54</f>
        <v>0</v>
      </c>
      <c r="N54" s="161"/>
      <c r="O54" s="36">
        <f>SUM(K54,M54)</f>
        <v>0</v>
      </c>
      <c r="P54" s="36">
        <f>SUM(L54,N54)</f>
        <v>0</v>
      </c>
      <c r="Q54" s="37"/>
      <c r="R54" s="161">
        <f>'Plan RDG'!J54</f>
        <v>0</v>
      </c>
      <c r="S54" s="161">
        <f>'Plan RDG'!K54</f>
        <v>0</v>
      </c>
      <c r="T54" s="36">
        <f t="shared" si="59"/>
        <v>0</v>
      </c>
      <c r="U54" s="37"/>
      <c r="V54" s="35">
        <f t="shared" si="60"/>
        <v>0</v>
      </c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1:34" ht="12.75" customHeight="1" x14ac:dyDescent="0.3">
      <c r="A55" s="52" t="s">
        <v>156</v>
      </c>
      <c r="B55" s="101">
        <f>SUM(B53:B54)</f>
        <v>0</v>
      </c>
      <c r="C55" s="54"/>
      <c r="D55" s="101">
        <f t="shared" ref="D55:P55" si="61">SUM(D53:D54)</f>
        <v>0</v>
      </c>
      <c r="E55" s="53">
        <f t="shared" si="61"/>
        <v>0</v>
      </c>
      <c r="F55" s="101">
        <f t="shared" si="61"/>
        <v>0</v>
      </c>
      <c r="G55" s="53">
        <f t="shared" si="61"/>
        <v>0</v>
      </c>
      <c r="H55" s="53">
        <f t="shared" si="61"/>
        <v>0</v>
      </c>
      <c r="I55" s="53">
        <f t="shared" si="61"/>
        <v>0</v>
      </c>
      <c r="J55" s="53">
        <f t="shared" si="61"/>
        <v>0</v>
      </c>
      <c r="K55" s="53">
        <f t="shared" si="61"/>
        <v>0</v>
      </c>
      <c r="L55" s="53">
        <f t="shared" si="61"/>
        <v>0</v>
      </c>
      <c r="M55" s="53">
        <f t="shared" si="61"/>
        <v>0</v>
      </c>
      <c r="N55" s="53">
        <f t="shared" si="61"/>
        <v>0</v>
      </c>
      <c r="O55" s="53">
        <f t="shared" ref="O55" si="62">SUM(O53:O54)</f>
        <v>0</v>
      </c>
      <c r="P55" s="53">
        <f t="shared" si="61"/>
        <v>0</v>
      </c>
      <c r="Q55" s="54"/>
      <c r="R55" s="53">
        <f t="shared" ref="R55:S55" si="63">SUM(R53:R54)</f>
        <v>0</v>
      </c>
      <c r="S55" s="53">
        <f t="shared" si="63"/>
        <v>0</v>
      </c>
      <c r="T55" s="53">
        <f>SUM(R55:S55)</f>
        <v>0</v>
      </c>
      <c r="U55" s="54"/>
      <c r="V55" s="53">
        <f>SUM(O55,T55)</f>
        <v>0</v>
      </c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pans="1:34" ht="12.75" customHeight="1" x14ac:dyDescent="0.3">
      <c r="A56" s="259"/>
      <c r="B56" s="164"/>
      <c r="C56" s="161"/>
      <c r="D56" s="164"/>
      <c r="E56" s="161"/>
      <c r="F56" s="164"/>
      <c r="G56" s="161"/>
      <c r="H56" s="161"/>
      <c r="I56" s="161"/>
      <c r="J56" s="161"/>
      <c r="K56" s="161"/>
      <c r="L56" s="161"/>
      <c r="M56" s="161"/>
      <c r="N56" s="161"/>
      <c r="O56" s="261"/>
      <c r="P56" s="261"/>
      <c r="Q56" s="37"/>
      <c r="R56" s="161"/>
      <c r="S56" s="161"/>
      <c r="T56" s="261"/>
      <c r="U56" s="37"/>
      <c r="V56" s="161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</row>
    <row r="57" spans="1:34" ht="12.75" customHeight="1" x14ac:dyDescent="0.3">
      <c r="A57" s="259" t="s">
        <v>157</v>
      </c>
      <c r="B57" s="164">
        <f>'Plan RDG'!B57</f>
        <v>0</v>
      </c>
      <c r="C57" s="161"/>
      <c r="D57" s="164">
        <f>'Plan RDG'!D57</f>
        <v>0</v>
      </c>
      <c r="E57" s="161"/>
      <c r="F57" s="164">
        <f>'Plan RDG'!E57</f>
        <v>0</v>
      </c>
      <c r="G57" s="161"/>
      <c r="H57" s="35">
        <f t="shared" ref="H57:H59" si="64">+E57+G57</f>
        <v>0</v>
      </c>
      <c r="I57" s="161">
        <f>'Plan RDG'!F57</f>
        <v>0</v>
      </c>
      <c r="J57" s="161"/>
      <c r="K57" s="318">
        <f t="shared" ref="K57:K59" si="65">+D57+F57+I57</f>
        <v>0</v>
      </c>
      <c r="L57" s="35">
        <f t="shared" ref="L57:L59" si="66">+H57+J57</f>
        <v>0</v>
      </c>
      <c r="M57" s="161">
        <f>'Plan RDG'!G57</f>
        <v>0</v>
      </c>
      <c r="N57" s="161"/>
      <c r="O57" s="36">
        <f t="shared" ref="O57:P59" si="67">SUM(K57,M57)</f>
        <v>0</v>
      </c>
      <c r="P57" s="36">
        <f t="shared" si="67"/>
        <v>0</v>
      </c>
      <c r="Q57" s="37"/>
      <c r="R57" s="161">
        <f>'Plan RDG'!J57</f>
        <v>0</v>
      </c>
      <c r="S57" s="161">
        <f>'Plan RDG'!K57</f>
        <v>0</v>
      </c>
      <c r="T57" s="36">
        <f t="shared" ref="T57:T60" si="68">SUM(R57,S57)</f>
        <v>0</v>
      </c>
      <c r="U57" s="36"/>
      <c r="V57" s="35">
        <f t="shared" ref="V57:V59" si="69">SUM(O57,T57)</f>
        <v>0</v>
      </c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1:34" ht="12.75" customHeight="1" x14ac:dyDescent="0.3">
      <c r="A58" s="259" t="s">
        <v>158</v>
      </c>
      <c r="B58" s="164">
        <f>'Plan RDG'!B58</f>
        <v>0</v>
      </c>
      <c r="C58" s="161"/>
      <c r="D58" s="164">
        <f>'Plan RDG'!D58</f>
        <v>0</v>
      </c>
      <c r="E58" s="161"/>
      <c r="F58" s="164">
        <f>'Plan RDG'!E58</f>
        <v>0</v>
      </c>
      <c r="G58" s="161"/>
      <c r="H58" s="35">
        <f t="shared" si="64"/>
        <v>0</v>
      </c>
      <c r="I58" s="161">
        <f>'Plan RDG'!F58</f>
        <v>0</v>
      </c>
      <c r="J58" s="161"/>
      <c r="K58" s="318">
        <f t="shared" si="65"/>
        <v>0</v>
      </c>
      <c r="L58" s="35">
        <f t="shared" si="66"/>
        <v>0</v>
      </c>
      <c r="M58" s="161">
        <f>'Plan RDG'!G58</f>
        <v>0</v>
      </c>
      <c r="N58" s="161"/>
      <c r="O58" s="36">
        <f t="shared" si="67"/>
        <v>0</v>
      </c>
      <c r="P58" s="36">
        <f t="shared" si="67"/>
        <v>0</v>
      </c>
      <c r="Q58" s="37"/>
      <c r="R58" s="161">
        <f>'Plan RDG'!J58</f>
        <v>0</v>
      </c>
      <c r="S58" s="161">
        <f>'Plan RDG'!K58</f>
        <v>0</v>
      </c>
      <c r="T58" s="36">
        <f t="shared" si="68"/>
        <v>0</v>
      </c>
      <c r="U58" s="36"/>
      <c r="V58" s="35">
        <f t="shared" si="69"/>
        <v>0</v>
      </c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1:34" ht="12.75" customHeight="1" x14ac:dyDescent="0.3">
      <c r="A59" s="259" t="s">
        <v>159</v>
      </c>
      <c r="B59" s="164">
        <f>'Plan RDG'!B59</f>
        <v>0</v>
      </c>
      <c r="C59" s="161"/>
      <c r="D59" s="164">
        <f>'Plan RDG'!D59</f>
        <v>0</v>
      </c>
      <c r="E59" s="161"/>
      <c r="F59" s="164">
        <f>'Plan RDG'!E59</f>
        <v>0</v>
      </c>
      <c r="G59" s="161"/>
      <c r="H59" s="35">
        <f t="shared" si="64"/>
        <v>0</v>
      </c>
      <c r="I59" s="161">
        <f>'Plan RDG'!F59</f>
        <v>0</v>
      </c>
      <c r="J59" s="161"/>
      <c r="K59" s="318">
        <f t="shared" si="65"/>
        <v>0</v>
      </c>
      <c r="L59" s="35">
        <f t="shared" si="66"/>
        <v>0</v>
      </c>
      <c r="M59" s="161">
        <f>'Plan RDG'!G59</f>
        <v>0</v>
      </c>
      <c r="N59" s="161"/>
      <c r="O59" s="36">
        <f t="shared" si="67"/>
        <v>0</v>
      </c>
      <c r="P59" s="36">
        <f t="shared" si="67"/>
        <v>0</v>
      </c>
      <c r="Q59" s="37"/>
      <c r="R59" s="161">
        <f>'Plan RDG'!J59</f>
        <v>0</v>
      </c>
      <c r="S59" s="161">
        <f>'Plan RDG'!K59</f>
        <v>0</v>
      </c>
      <c r="T59" s="36">
        <f t="shared" si="68"/>
        <v>0</v>
      </c>
      <c r="U59" s="36"/>
      <c r="V59" s="35">
        <f t="shared" si="69"/>
        <v>0</v>
      </c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1:34" ht="12.75" customHeight="1" x14ac:dyDescent="0.3">
      <c r="A60" s="52" t="s">
        <v>160</v>
      </c>
      <c r="B60" s="101">
        <f>SUM(B57:B59)</f>
        <v>0</v>
      </c>
      <c r="C60" s="161"/>
      <c r="D60" s="101">
        <f t="shared" ref="D60:P60" si="70">SUM(D57:D59)</f>
        <v>0</v>
      </c>
      <c r="E60" s="53">
        <f t="shared" si="70"/>
        <v>0</v>
      </c>
      <c r="F60" s="101">
        <f t="shared" si="70"/>
        <v>0</v>
      </c>
      <c r="G60" s="53">
        <f t="shared" si="70"/>
        <v>0</v>
      </c>
      <c r="H60" s="53">
        <f t="shared" si="70"/>
        <v>0</v>
      </c>
      <c r="I60" s="53">
        <f t="shared" si="70"/>
        <v>0</v>
      </c>
      <c r="J60" s="53">
        <f t="shared" si="70"/>
        <v>0</v>
      </c>
      <c r="K60" s="53">
        <f t="shared" si="70"/>
        <v>0</v>
      </c>
      <c r="L60" s="53">
        <f t="shared" si="70"/>
        <v>0</v>
      </c>
      <c r="M60" s="53">
        <f t="shared" si="70"/>
        <v>0</v>
      </c>
      <c r="N60" s="53">
        <f t="shared" si="70"/>
        <v>0</v>
      </c>
      <c r="O60" s="53">
        <f t="shared" ref="O60" si="71">SUM(O57:O59)</f>
        <v>0</v>
      </c>
      <c r="P60" s="53">
        <f t="shared" si="70"/>
        <v>0</v>
      </c>
      <c r="Q60" s="37"/>
      <c r="R60" s="53">
        <f t="shared" ref="R60:S60" si="72">SUM(R57:R59)</f>
        <v>0</v>
      </c>
      <c r="S60" s="53">
        <f t="shared" si="72"/>
        <v>0</v>
      </c>
      <c r="T60" s="53">
        <f t="shared" si="68"/>
        <v>0</v>
      </c>
      <c r="U60" s="37"/>
      <c r="V60" s="53">
        <f>SUM(O60,T60)</f>
        <v>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1:34" ht="12.75" customHeight="1" x14ac:dyDescent="0.3">
      <c r="A61" s="259"/>
      <c r="B61" s="164"/>
      <c r="C61" s="161"/>
      <c r="D61" s="164"/>
      <c r="E61" s="161"/>
      <c r="F61" s="164"/>
      <c r="G61" s="161"/>
      <c r="H61" s="161"/>
      <c r="I61" s="161"/>
      <c r="J61" s="161"/>
      <c r="K61" s="161"/>
      <c r="L61" s="161"/>
      <c r="M61" s="161"/>
      <c r="N61" s="161"/>
      <c r="O61" s="261"/>
      <c r="P61" s="261"/>
      <c r="Q61" s="37"/>
      <c r="R61" s="161"/>
      <c r="S61" s="161"/>
      <c r="T61" s="261"/>
      <c r="U61" s="37"/>
      <c r="V61" s="161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4" ht="12.75" customHeight="1" x14ac:dyDescent="0.3">
      <c r="A62" s="262" t="s">
        <v>161</v>
      </c>
      <c r="B62" s="164">
        <f>'Plan RDG'!B62</f>
        <v>0</v>
      </c>
      <c r="C62" s="161"/>
      <c r="D62" s="164">
        <f>'Plan RDG'!D62</f>
        <v>0</v>
      </c>
      <c r="E62" s="161"/>
      <c r="F62" s="164">
        <f>'Plan RDG'!E62</f>
        <v>0</v>
      </c>
      <c r="G62" s="161"/>
      <c r="H62" s="35">
        <f t="shared" ref="H62:H64" si="73">+E62+G62</f>
        <v>0</v>
      </c>
      <c r="I62" s="161">
        <f>'Plan RDG'!F62</f>
        <v>0</v>
      </c>
      <c r="J62" s="161"/>
      <c r="K62" s="318">
        <f t="shared" ref="K62:K64" si="74">+D62+F62+I62</f>
        <v>0</v>
      </c>
      <c r="L62" s="35">
        <f t="shared" ref="L62:L64" si="75">+H62+J62</f>
        <v>0</v>
      </c>
      <c r="M62" s="161">
        <f>'Plan RDG'!G62</f>
        <v>0</v>
      </c>
      <c r="N62" s="161"/>
      <c r="O62" s="36">
        <f t="shared" ref="O62:P64" si="76">SUM(K62,M62)</f>
        <v>0</v>
      </c>
      <c r="P62" s="36">
        <f t="shared" si="76"/>
        <v>0</v>
      </c>
      <c r="Q62" s="37"/>
      <c r="R62" s="161">
        <f>'Plan RDG'!J62</f>
        <v>0</v>
      </c>
      <c r="S62" s="161">
        <f>'Plan RDG'!K62</f>
        <v>0</v>
      </c>
      <c r="T62" s="36">
        <f t="shared" ref="T62:T65" si="77">SUM(R62,S62)</f>
        <v>0</v>
      </c>
      <c r="U62" s="36"/>
      <c r="V62" s="35">
        <f t="shared" ref="V62:V64" si="78">SUM(O62,T62)</f>
        <v>0</v>
      </c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1:34" ht="12.75" customHeight="1" x14ac:dyDescent="0.3">
      <c r="A63" s="262" t="s">
        <v>162</v>
      </c>
      <c r="B63" s="164">
        <f>'Plan RDG'!B63</f>
        <v>0</v>
      </c>
      <c r="C63" s="161"/>
      <c r="D63" s="164">
        <f>'Plan RDG'!D63</f>
        <v>0</v>
      </c>
      <c r="E63" s="161"/>
      <c r="F63" s="164">
        <f>'Plan RDG'!E63</f>
        <v>0</v>
      </c>
      <c r="G63" s="161"/>
      <c r="H63" s="35">
        <f t="shared" si="73"/>
        <v>0</v>
      </c>
      <c r="I63" s="161">
        <f>'Plan RDG'!F63</f>
        <v>0</v>
      </c>
      <c r="J63" s="161"/>
      <c r="K63" s="318">
        <f t="shared" si="74"/>
        <v>0</v>
      </c>
      <c r="L63" s="35">
        <f t="shared" si="75"/>
        <v>0</v>
      </c>
      <c r="M63" s="161">
        <f>'Plan RDG'!G63</f>
        <v>0</v>
      </c>
      <c r="N63" s="161"/>
      <c r="O63" s="36">
        <f t="shared" si="76"/>
        <v>0</v>
      </c>
      <c r="P63" s="36">
        <f t="shared" si="76"/>
        <v>0</v>
      </c>
      <c r="Q63" s="37"/>
      <c r="R63" s="161">
        <f>'Plan RDG'!J63</f>
        <v>0</v>
      </c>
      <c r="S63" s="161">
        <f>'Plan RDG'!K63</f>
        <v>0</v>
      </c>
      <c r="T63" s="36">
        <f t="shared" si="77"/>
        <v>0</v>
      </c>
      <c r="U63" s="36"/>
      <c r="V63" s="35">
        <f t="shared" si="78"/>
        <v>0</v>
      </c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1:34" ht="12.75" customHeight="1" x14ac:dyDescent="0.3">
      <c r="A64" s="262" t="s">
        <v>163</v>
      </c>
      <c r="B64" s="164">
        <f>'Plan RDG'!B64</f>
        <v>0</v>
      </c>
      <c r="C64" s="161"/>
      <c r="D64" s="164">
        <f>'Plan RDG'!D64</f>
        <v>0</v>
      </c>
      <c r="E64" s="161"/>
      <c r="F64" s="164">
        <f>'Plan RDG'!E64</f>
        <v>0</v>
      </c>
      <c r="G64" s="161"/>
      <c r="H64" s="35">
        <f t="shared" si="73"/>
        <v>0</v>
      </c>
      <c r="I64" s="161">
        <f>'Plan RDG'!F64</f>
        <v>0</v>
      </c>
      <c r="J64" s="161"/>
      <c r="K64" s="318">
        <f t="shared" si="74"/>
        <v>0</v>
      </c>
      <c r="L64" s="35">
        <f t="shared" si="75"/>
        <v>0</v>
      </c>
      <c r="M64" s="161">
        <f>'Plan RDG'!G64</f>
        <v>0</v>
      </c>
      <c r="N64" s="161"/>
      <c r="O64" s="36">
        <f t="shared" si="76"/>
        <v>0</v>
      </c>
      <c r="P64" s="36">
        <f t="shared" si="76"/>
        <v>0</v>
      </c>
      <c r="Q64" s="37"/>
      <c r="R64" s="161">
        <f>'Plan RDG'!J64</f>
        <v>0</v>
      </c>
      <c r="S64" s="161">
        <f>'Plan RDG'!K64</f>
        <v>0</v>
      </c>
      <c r="T64" s="36">
        <f t="shared" si="77"/>
        <v>0</v>
      </c>
      <c r="U64" s="36"/>
      <c r="V64" s="35">
        <f t="shared" si="78"/>
        <v>0</v>
      </c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1:34" ht="12.75" customHeight="1" x14ac:dyDescent="0.3">
      <c r="A65" s="52" t="s">
        <v>164</v>
      </c>
      <c r="B65" s="101">
        <f>SUM(B62:B64)</f>
        <v>0</v>
      </c>
      <c r="C65" s="161"/>
      <c r="D65" s="101">
        <f t="shared" ref="D65:P65" si="79">SUM(D62:D64)</f>
        <v>0</v>
      </c>
      <c r="E65" s="53">
        <f t="shared" si="79"/>
        <v>0</v>
      </c>
      <c r="F65" s="101">
        <f t="shared" si="79"/>
        <v>0</v>
      </c>
      <c r="G65" s="53">
        <f t="shared" si="79"/>
        <v>0</v>
      </c>
      <c r="H65" s="53">
        <f t="shared" si="79"/>
        <v>0</v>
      </c>
      <c r="I65" s="53">
        <f t="shared" si="79"/>
        <v>0</v>
      </c>
      <c r="J65" s="53">
        <f t="shared" si="79"/>
        <v>0</v>
      </c>
      <c r="K65" s="53">
        <f t="shared" si="79"/>
        <v>0</v>
      </c>
      <c r="L65" s="53">
        <f t="shared" si="79"/>
        <v>0</v>
      </c>
      <c r="M65" s="53">
        <f t="shared" si="79"/>
        <v>0</v>
      </c>
      <c r="N65" s="53">
        <f t="shared" si="79"/>
        <v>0</v>
      </c>
      <c r="O65" s="53">
        <f t="shared" ref="O65" si="80">SUM(O62:O64)</f>
        <v>0</v>
      </c>
      <c r="P65" s="53">
        <f t="shared" si="79"/>
        <v>0</v>
      </c>
      <c r="Q65" s="37"/>
      <c r="R65" s="53">
        <f t="shared" ref="R65:S65" si="81">SUM(R62:R64)</f>
        <v>0</v>
      </c>
      <c r="S65" s="53">
        <f t="shared" si="81"/>
        <v>0</v>
      </c>
      <c r="T65" s="53">
        <f t="shared" si="77"/>
        <v>0</v>
      </c>
      <c r="U65" s="37"/>
      <c r="V65" s="53">
        <f>SUM(O65,T65)</f>
        <v>0</v>
      </c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1:34" ht="12.75" customHeight="1" x14ac:dyDescent="0.3">
      <c r="A66" s="263"/>
      <c r="B66" s="164"/>
      <c r="C66" s="161"/>
      <c r="D66" s="164"/>
      <c r="E66" s="161"/>
      <c r="F66" s="164"/>
      <c r="G66" s="161"/>
      <c r="H66" s="161"/>
      <c r="I66" s="161"/>
      <c r="J66" s="161"/>
      <c r="K66" s="161"/>
      <c r="L66" s="161"/>
      <c r="M66" s="161"/>
      <c r="N66" s="161"/>
      <c r="O66" s="261"/>
      <c r="P66" s="261"/>
      <c r="Q66" s="37"/>
      <c r="R66" s="161"/>
      <c r="S66" s="161"/>
      <c r="T66" s="261"/>
      <c r="U66" s="37"/>
      <c r="V66" s="161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1:34" ht="12.75" customHeight="1" x14ac:dyDescent="0.3">
      <c r="A67" s="262" t="s">
        <v>165</v>
      </c>
      <c r="B67" s="164">
        <f>'Plan RDG'!B67</f>
        <v>0</v>
      </c>
      <c r="C67" s="161"/>
      <c r="D67" s="164">
        <f>'Plan RDG'!D67</f>
        <v>0</v>
      </c>
      <c r="E67" s="161"/>
      <c r="F67" s="164">
        <f>'Plan RDG'!E67</f>
        <v>0</v>
      </c>
      <c r="G67" s="161"/>
      <c r="H67" s="35">
        <f t="shared" ref="H67:H69" si="82">+E67+G67</f>
        <v>0</v>
      </c>
      <c r="I67" s="161">
        <f>'Plan RDG'!F67</f>
        <v>0</v>
      </c>
      <c r="J67" s="161"/>
      <c r="K67" s="318">
        <f t="shared" ref="K67:K69" si="83">+D67+F67+I67</f>
        <v>0</v>
      </c>
      <c r="L67" s="35">
        <f t="shared" ref="L67:L69" si="84">+H67+J67</f>
        <v>0</v>
      </c>
      <c r="M67" s="161">
        <f>'Plan RDG'!G67</f>
        <v>0</v>
      </c>
      <c r="N67" s="161"/>
      <c r="O67" s="36">
        <f t="shared" ref="O67:P69" si="85">SUM(K67,M67)</f>
        <v>0</v>
      </c>
      <c r="P67" s="36">
        <f t="shared" si="85"/>
        <v>0</v>
      </c>
      <c r="Q67" s="37"/>
      <c r="R67" s="161">
        <f>'Plan RDG'!J67</f>
        <v>0</v>
      </c>
      <c r="S67" s="161">
        <f>'Plan RDG'!K67</f>
        <v>0</v>
      </c>
      <c r="T67" s="36">
        <f t="shared" ref="T67:T70" si="86">SUM(R67,S67)</f>
        <v>0</v>
      </c>
      <c r="U67" s="36"/>
      <c r="V67" s="35">
        <f t="shared" ref="V67:V69" si="87">SUM(O67,T67)</f>
        <v>0</v>
      </c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1:34" ht="12.75" customHeight="1" x14ac:dyDescent="0.3">
      <c r="A68" s="262" t="s">
        <v>166</v>
      </c>
      <c r="B68" s="164">
        <f>'Plan RDG'!B68</f>
        <v>0</v>
      </c>
      <c r="C68" s="161"/>
      <c r="D68" s="164">
        <f>'Plan RDG'!D68</f>
        <v>0</v>
      </c>
      <c r="E68" s="161"/>
      <c r="F68" s="164">
        <f>'Plan RDG'!E68</f>
        <v>0</v>
      </c>
      <c r="G68" s="161"/>
      <c r="H68" s="35">
        <f t="shared" si="82"/>
        <v>0</v>
      </c>
      <c r="I68" s="161">
        <f>'Plan RDG'!F68</f>
        <v>0</v>
      </c>
      <c r="J68" s="161"/>
      <c r="K68" s="318">
        <f t="shared" si="83"/>
        <v>0</v>
      </c>
      <c r="L68" s="35">
        <f t="shared" si="84"/>
        <v>0</v>
      </c>
      <c r="M68" s="161">
        <f>'Plan RDG'!G68</f>
        <v>0</v>
      </c>
      <c r="N68" s="161"/>
      <c r="O68" s="36">
        <f t="shared" si="85"/>
        <v>0</v>
      </c>
      <c r="P68" s="36">
        <f t="shared" si="85"/>
        <v>0</v>
      </c>
      <c r="Q68" s="37"/>
      <c r="R68" s="161">
        <f>'Plan RDG'!J68</f>
        <v>0</v>
      </c>
      <c r="S68" s="161">
        <f>'Plan RDG'!K68</f>
        <v>0</v>
      </c>
      <c r="T68" s="36">
        <f t="shared" si="86"/>
        <v>0</v>
      </c>
      <c r="U68" s="36"/>
      <c r="V68" s="35">
        <f t="shared" si="87"/>
        <v>0</v>
      </c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1:34" ht="12.75" customHeight="1" x14ac:dyDescent="0.3">
      <c r="A69" s="262" t="s">
        <v>167</v>
      </c>
      <c r="B69" s="164">
        <f>'Plan RDG'!B69</f>
        <v>0</v>
      </c>
      <c r="C69" s="161"/>
      <c r="D69" s="164">
        <f>'Plan RDG'!D69</f>
        <v>0</v>
      </c>
      <c r="E69" s="161"/>
      <c r="F69" s="164">
        <f>'Plan RDG'!E69</f>
        <v>0</v>
      </c>
      <c r="G69" s="161"/>
      <c r="H69" s="35">
        <f t="shared" si="82"/>
        <v>0</v>
      </c>
      <c r="I69" s="161">
        <f>'Plan RDG'!F69</f>
        <v>0</v>
      </c>
      <c r="J69" s="161"/>
      <c r="K69" s="318">
        <f t="shared" si="83"/>
        <v>0</v>
      </c>
      <c r="L69" s="35">
        <f t="shared" si="84"/>
        <v>0</v>
      </c>
      <c r="M69" s="161">
        <f>'Plan RDG'!G69</f>
        <v>0</v>
      </c>
      <c r="N69" s="161"/>
      <c r="O69" s="36">
        <f t="shared" si="85"/>
        <v>0</v>
      </c>
      <c r="P69" s="36">
        <f t="shared" si="85"/>
        <v>0</v>
      </c>
      <c r="Q69" s="37"/>
      <c r="R69" s="161">
        <f>'Plan RDG'!J69</f>
        <v>0</v>
      </c>
      <c r="S69" s="161">
        <f>'Plan RDG'!K69</f>
        <v>0</v>
      </c>
      <c r="T69" s="36">
        <f t="shared" si="86"/>
        <v>0</v>
      </c>
      <c r="U69" s="36"/>
      <c r="V69" s="35">
        <f t="shared" si="87"/>
        <v>0</v>
      </c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1:34" ht="12.75" customHeight="1" x14ac:dyDescent="0.3">
      <c r="A70" s="52" t="s">
        <v>168</v>
      </c>
      <c r="B70" s="101">
        <f>SUM(B67:B69)</f>
        <v>0</v>
      </c>
      <c r="C70" s="161"/>
      <c r="D70" s="101">
        <f t="shared" ref="D70:P70" si="88">SUM(D67:D69)</f>
        <v>0</v>
      </c>
      <c r="E70" s="53">
        <f t="shared" si="88"/>
        <v>0</v>
      </c>
      <c r="F70" s="101">
        <f t="shared" si="88"/>
        <v>0</v>
      </c>
      <c r="G70" s="53">
        <f t="shared" si="88"/>
        <v>0</v>
      </c>
      <c r="H70" s="53">
        <f t="shared" si="88"/>
        <v>0</v>
      </c>
      <c r="I70" s="53">
        <f t="shared" si="88"/>
        <v>0</v>
      </c>
      <c r="J70" s="53">
        <f t="shared" si="88"/>
        <v>0</v>
      </c>
      <c r="K70" s="53">
        <f t="shared" si="88"/>
        <v>0</v>
      </c>
      <c r="L70" s="53">
        <f t="shared" si="88"/>
        <v>0</v>
      </c>
      <c r="M70" s="53">
        <f t="shared" si="88"/>
        <v>0</v>
      </c>
      <c r="N70" s="53">
        <f t="shared" si="88"/>
        <v>0</v>
      </c>
      <c r="O70" s="53">
        <f t="shared" ref="O70" si="89">SUM(O67:O69)</f>
        <v>0</v>
      </c>
      <c r="P70" s="53">
        <f t="shared" si="88"/>
        <v>0</v>
      </c>
      <c r="Q70" s="37"/>
      <c r="R70" s="53">
        <f t="shared" ref="R70:S70" si="90">SUM(R67:R69)</f>
        <v>0</v>
      </c>
      <c r="S70" s="53">
        <f t="shared" si="90"/>
        <v>0</v>
      </c>
      <c r="T70" s="53">
        <f t="shared" si="86"/>
        <v>0</v>
      </c>
      <c r="U70" s="37"/>
      <c r="V70" s="53">
        <f>SUM(O70,T70)</f>
        <v>0</v>
      </c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1:34" ht="12.75" customHeight="1" x14ac:dyDescent="0.3">
      <c r="A71" s="263"/>
      <c r="B71" s="164"/>
      <c r="C71" s="161"/>
      <c r="D71" s="164"/>
      <c r="E71" s="161"/>
      <c r="F71" s="164"/>
      <c r="G71" s="161"/>
      <c r="H71" s="161"/>
      <c r="I71" s="161"/>
      <c r="J71" s="161"/>
      <c r="K71" s="161"/>
      <c r="L71" s="161"/>
      <c r="M71" s="161"/>
      <c r="N71" s="161"/>
      <c r="O71" s="261"/>
      <c r="P71" s="261"/>
      <c r="Q71" s="37"/>
      <c r="R71" s="161"/>
      <c r="S71" s="161"/>
      <c r="T71" s="161"/>
      <c r="U71" s="37"/>
      <c r="V71" s="161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1:34" ht="12.75" customHeight="1" x14ac:dyDescent="0.3">
      <c r="A72" s="262" t="s">
        <v>167</v>
      </c>
      <c r="B72" s="164">
        <f>'Plan RDG'!B72</f>
        <v>0</v>
      </c>
      <c r="C72" s="161"/>
      <c r="D72" s="164">
        <f>'Plan RDG'!D72</f>
        <v>0</v>
      </c>
      <c r="E72" s="161"/>
      <c r="F72" s="164">
        <f>'Plan RDG'!E72</f>
        <v>0</v>
      </c>
      <c r="G72" s="161"/>
      <c r="H72" s="35">
        <f>+E72+G72</f>
        <v>0</v>
      </c>
      <c r="I72" s="161">
        <f>'Plan RDG'!F72</f>
        <v>0</v>
      </c>
      <c r="J72" s="161"/>
      <c r="K72" s="318">
        <f>+D72+F72+I72</f>
        <v>0</v>
      </c>
      <c r="L72" s="35">
        <f>+H72+J72</f>
        <v>0</v>
      </c>
      <c r="M72" s="161">
        <f>'Plan RDG'!G72</f>
        <v>0</v>
      </c>
      <c r="N72" s="161"/>
      <c r="O72" s="36">
        <f>SUM(K72,M72)</f>
        <v>0</v>
      </c>
      <c r="P72" s="36">
        <f>SUM(L72,N72)</f>
        <v>0</v>
      </c>
      <c r="Q72" s="37"/>
      <c r="R72" s="161">
        <f>'Plan RDG'!J72</f>
        <v>0</v>
      </c>
      <c r="S72" s="161">
        <f>'Plan RDG'!K72</f>
        <v>0</v>
      </c>
      <c r="T72" s="36">
        <f>SUM(R72,S72)</f>
        <v>0</v>
      </c>
      <c r="U72" s="36"/>
      <c r="V72" s="36">
        <f>SUM(O72,T72)</f>
        <v>0</v>
      </c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1:34" ht="12.75" customHeight="1" x14ac:dyDescent="0.3">
      <c r="A73" s="55" t="s">
        <v>169</v>
      </c>
      <c r="B73" s="102">
        <f>SUM(B60,B65,B70,B72)</f>
        <v>0</v>
      </c>
      <c r="C73" s="57"/>
      <c r="D73" s="102">
        <f t="shared" ref="D73:P73" si="91">SUM(D60,D65,D70,D72)</f>
        <v>0</v>
      </c>
      <c r="E73" s="56">
        <f t="shared" si="91"/>
        <v>0</v>
      </c>
      <c r="F73" s="102">
        <f t="shared" si="91"/>
        <v>0</v>
      </c>
      <c r="G73" s="56">
        <f t="shared" si="91"/>
        <v>0</v>
      </c>
      <c r="H73" s="56">
        <f t="shared" si="91"/>
        <v>0</v>
      </c>
      <c r="I73" s="56">
        <f t="shared" si="91"/>
        <v>0</v>
      </c>
      <c r="J73" s="56">
        <f t="shared" si="91"/>
        <v>0</v>
      </c>
      <c r="K73" s="56">
        <f t="shared" si="91"/>
        <v>0</v>
      </c>
      <c r="L73" s="56">
        <f t="shared" si="91"/>
        <v>0</v>
      </c>
      <c r="M73" s="56">
        <f t="shared" si="91"/>
        <v>0</v>
      </c>
      <c r="N73" s="56">
        <f t="shared" si="91"/>
        <v>0</v>
      </c>
      <c r="O73" s="56">
        <f t="shared" ref="O73" si="92">SUM(O60,O65,O70,O72)</f>
        <v>0</v>
      </c>
      <c r="P73" s="56">
        <f t="shared" si="91"/>
        <v>0</v>
      </c>
      <c r="Q73" s="56"/>
      <c r="R73" s="56">
        <f t="shared" ref="R73:T73" si="93">SUM(R60,R65,R70,R72)</f>
        <v>0</v>
      </c>
      <c r="S73" s="56">
        <f t="shared" si="93"/>
        <v>0</v>
      </c>
      <c r="T73" s="56">
        <f t="shared" si="93"/>
        <v>0</v>
      </c>
      <c r="U73" s="57"/>
      <c r="V73" s="56">
        <f>SUM(O73,T73)</f>
        <v>0</v>
      </c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34" ht="12.75" customHeight="1" x14ac:dyDescent="0.3">
      <c r="A74" s="264"/>
      <c r="B74" s="164"/>
      <c r="C74" s="161"/>
      <c r="D74" s="164"/>
      <c r="E74" s="161"/>
      <c r="F74" s="164"/>
      <c r="G74" s="161"/>
      <c r="H74" s="161"/>
      <c r="I74" s="161"/>
      <c r="J74" s="161"/>
      <c r="K74" s="161"/>
      <c r="L74" s="161"/>
      <c r="M74" s="161"/>
      <c r="N74" s="161"/>
      <c r="O74" s="261"/>
      <c r="P74" s="261"/>
      <c r="Q74" s="37"/>
      <c r="R74" s="161"/>
      <c r="S74" s="161"/>
      <c r="T74" s="161"/>
      <c r="U74" s="37"/>
      <c r="V74" s="161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1:34" ht="12.75" customHeight="1" x14ac:dyDescent="0.3">
      <c r="A75" s="265" t="s">
        <v>170</v>
      </c>
      <c r="B75" s="164">
        <f>'Plan RDG'!B75</f>
        <v>0</v>
      </c>
      <c r="C75" s="161"/>
      <c r="D75" s="164">
        <f>'Plan RDG'!D75</f>
        <v>0</v>
      </c>
      <c r="E75" s="161"/>
      <c r="F75" s="164">
        <f>'Plan RDG'!E75</f>
        <v>0</v>
      </c>
      <c r="G75" s="161"/>
      <c r="H75" s="35">
        <f t="shared" ref="H75:H78" si="94">+E75+G75</f>
        <v>0</v>
      </c>
      <c r="I75" s="161">
        <f>'Plan RDG'!F75</f>
        <v>0</v>
      </c>
      <c r="J75" s="161"/>
      <c r="K75" s="318">
        <f t="shared" ref="K75:K78" si="95">+D75+F75+I75</f>
        <v>0</v>
      </c>
      <c r="L75" s="35">
        <f t="shared" ref="L75:L78" si="96">+H75+J75</f>
        <v>0</v>
      </c>
      <c r="M75" s="161">
        <f>'Plan RDG'!G75</f>
        <v>0</v>
      </c>
      <c r="N75" s="161"/>
      <c r="O75" s="36">
        <f t="shared" ref="O75:P78" si="97">SUM(K75,M75)</f>
        <v>0</v>
      </c>
      <c r="P75" s="36">
        <f t="shared" si="97"/>
        <v>0</v>
      </c>
      <c r="Q75" s="37"/>
      <c r="R75" s="161">
        <f>'Plan RDG'!J75</f>
        <v>0</v>
      </c>
      <c r="S75" s="161">
        <f>'Plan RDG'!K75</f>
        <v>0</v>
      </c>
      <c r="T75" s="36">
        <f t="shared" ref="T75:T79" si="98">SUM(R75,S75)</f>
        <v>0</v>
      </c>
      <c r="U75" s="36"/>
      <c r="V75" s="36">
        <f t="shared" ref="V75:V78" si="99">SUM(O75,T75)</f>
        <v>0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1:34" ht="12.75" customHeight="1" x14ac:dyDescent="0.3">
      <c r="A76" s="265" t="s">
        <v>171</v>
      </c>
      <c r="B76" s="164">
        <f>'Plan RDG'!B76</f>
        <v>0</v>
      </c>
      <c r="C76" s="161"/>
      <c r="D76" s="164">
        <f>'Plan RDG'!D76</f>
        <v>0</v>
      </c>
      <c r="E76" s="161"/>
      <c r="F76" s="164">
        <f>'Plan RDG'!E76</f>
        <v>0</v>
      </c>
      <c r="G76" s="161"/>
      <c r="H76" s="35">
        <f t="shared" si="94"/>
        <v>0</v>
      </c>
      <c r="I76" s="161">
        <f>'Plan RDG'!F76</f>
        <v>0</v>
      </c>
      <c r="J76" s="161"/>
      <c r="K76" s="318">
        <f t="shared" si="95"/>
        <v>0</v>
      </c>
      <c r="L76" s="35">
        <f t="shared" si="96"/>
        <v>0</v>
      </c>
      <c r="M76" s="161">
        <f>'Plan RDG'!G76</f>
        <v>0</v>
      </c>
      <c r="N76" s="161"/>
      <c r="O76" s="36">
        <f t="shared" si="97"/>
        <v>0</v>
      </c>
      <c r="P76" s="36">
        <f t="shared" si="97"/>
        <v>0</v>
      </c>
      <c r="Q76" s="37"/>
      <c r="R76" s="161">
        <f>'Plan RDG'!J76</f>
        <v>0</v>
      </c>
      <c r="S76" s="161">
        <f>'Plan RDG'!K76</f>
        <v>0</v>
      </c>
      <c r="T76" s="36">
        <f t="shared" si="98"/>
        <v>0</v>
      </c>
      <c r="U76" s="36"/>
      <c r="V76" s="36">
        <f t="shared" si="99"/>
        <v>0</v>
      </c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1:34" ht="12.75" customHeight="1" x14ac:dyDescent="0.3">
      <c r="A77" s="265" t="s">
        <v>172</v>
      </c>
      <c r="B77" s="164">
        <f>'Plan RDG'!B77</f>
        <v>0</v>
      </c>
      <c r="C77" s="161"/>
      <c r="D77" s="164">
        <f>'Plan RDG'!D77</f>
        <v>0</v>
      </c>
      <c r="E77" s="161"/>
      <c r="F77" s="164">
        <f>'Plan RDG'!E77</f>
        <v>0</v>
      </c>
      <c r="G77" s="161"/>
      <c r="H77" s="35">
        <f t="shared" si="94"/>
        <v>0</v>
      </c>
      <c r="I77" s="161">
        <f>'Plan RDG'!F77</f>
        <v>0</v>
      </c>
      <c r="J77" s="161"/>
      <c r="K77" s="318">
        <f t="shared" si="95"/>
        <v>0</v>
      </c>
      <c r="L77" s="35">
        <f t="shared" si="96"/>
        <v>0</v>
      </c>
      <c r="M77" s="161">
        <f>'Plan RDG'!G77</f>
        <v>0</v>
      </c>
      <c r="N77" s="161"/>
      <c r="O77" s="36">
        <f t="shared" si="97"/>
        <v>0</v>
      </c>
      <c r="P77" s="36">
        <f t="shared" si="97"/>
        <v>0</v>
      </c>
      <c r="Q77" s="37"/>
      <c r="R77" s="161">
        <f>'Plan RDG'!J77</f>
        <v>0</v>
      </c>
      <c r="S77" s="161">
        <f>'Plan RDG'!K77</f>
        <v>0</v>
      </c>
      <c r="T77" s="36">
        <f t="shared" si="98"/>
        <v>0</v>
      </c>
      <c r="U77" s="36"/>
      <c r="V77" s="36">
        <f t="shared" si="99"/>
        <v>0</v>
      </c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</row>
    <row r="78" spans="1:34" ht="12.75" customHeight="1" x14ac:dyDescent="0.3">
      <c r="A78" s="265" t="s">
        <v>173</v>
      </c>
      <c r="B78" s="164">
        <f>'Plan RDG'!B78</f>
        <v>0</v>
      </c>
      <c r="C78" s="161"/>
      <c r="D78" s="164">
        <f>'Plan RDG'!D78</f>
        <v>0</v>
      </c>
      <c r="E78" s="161"/>
      <c r="F78" s="164">
        <f>'Plan RDG'!E78</f>
        <v>0</v>
      </c>
      <c r="G78" s="161"/>
      <c r="H78" s="35">
        <f t="shared" si="94"/>
        <v>0</v>
      </c>
      <c r="I78" s="161">
        <f>'Plan RDG'!F78</f>
        <v>0</v>
      </c>
      <c r="J78" s="161"/>
      <c r="K78" s="318">
        <f t="shared" si="95"/>
        <v>0</v>
      </c>
      <c r="L78" s="35">
        <f t="shared" si="96"/>
        <v>0</v>
      </c>
      <c r="M78" s="161">
        <f>'Plan RDG'!G78</f>
        <v>0</v>
      </c>
      <c r="N78" s="161"/>
      <c r="O78" s="36">
        <f t="shared" si="97"/>
        <v>0</v>
      </c>
      <c r="P78" s="36">
        <f t="shared" si="97"/>
        <v>0</v>
      </c>
      <c r="Q78" s="37"/>
      <c r="R78" s="161">
        <f>'Plan RDG'!J78</f>
        <v>0</v>
      </c>
      <c r="S78" s="161">
        <f>'Plan RDG'!K78</f>
        <v>0</v>
      </c>
      <c r="T78" s="36">
        <f t="shared" si="98"/>
        <v>0</v>
      </c>
      <c r="U78" s="36"/>
      <c r="V78" s="36">
        <f t="shared" si="99"/>
        <v>0</v>
      </c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1:34" ht="12.75" customHeight="1" x14ac:dyDescent="0.3">
      <c r="A79" s="58" t="s">
        <v>174</v>
      </c>
      <c r="B79" s="103">
        <f>SUM(B75:B78)</f>
        <v>0</v>
      </c>
      <c r="C79" s="60"/>
      <c r="D79" s="103">
        <f t="shared" ref="D79:P79" si="100">SUM(D75:D78)</f>
        <v>0</v>
      </c>
      <c r="E79" s="59">
        <f t="shared" si="100"/>
        <v>0</v>
      </c>
      <c r="F79" s="103">
        <f t="shared" si="100"/>
        <v>0</v>
      </c>
      <c r="G79" s="59">
        <f t="shared" si="100"/>
        <v>0</v>
      </c>
      <c r="H79" s="59">
        <f t="shared" si="100"/>
        <v>0</v>
      </c>
      <c r="I79" s="59">
        <f t="shared" si="100"/>
        <v>0</v>
      </c>
      <c r="J79" s="59">
        <f t="shared" si="100"/>
        <v>0</v>
      </c>
      <c r="K79" s="59">
        <f t="shared" si="100"/>
        <v>0</v>
      </c>
      <c r="L79" s="59">
        <f t="shared" si="100"/>
        <v>0</v>
      </c>
      <c r="M79" s="59">
        <f t="shared" si="100"/>
        <v>0</v>
      </c>
      <c r="N79" s="59">
        <f t="shared" si="100"/>
        <v>0</v>
      </c>
      <c r="O79" s="59">
        <f t="shared" ref="O79" si="101">SUM(O75:O78)</f>
        <v>0</v>
      </c>
      <c r="P79" s="59">
        <f t="shared" si="100"/>
        <v>0</v>
      </c>
      <c r="Q79" s="61"/>
      <c r="R79" s="59">
        <f t="shared" ref="R79:S79" si="102">SUM(R75:R78)</f>
        <v>0</v>
      </c>
      <c r="S79" s="59">
        <f t="shared" si="102"/>
        <v>0</v>
      </c>
      <c r="T79" s="59">
        <f t="shared" si="98"/>
        <v>0</v>
      </c>
      <c r="U79" s="60"/>
      <c r="V79" s="59">
        <f>SUM(O79,T79)</f>
        <v>0</v>
      </c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1:34" ht="12.75" customHeight="1" x14ac:dyDescent="0.3">
      <c r="A80" s="263"/>
      <c r="B80" s="212"/>
      <c r="C80" s="161"/>
      <c r="D80" s="212"/>
      <c r="E80" s="163"/>
      <c r="F80" s="212"/>
      <c r="G80" s="163"/>
      <c r="H80" s="163"/>
      <c r="I80" s="163"/>
      <c r="J80" s="163"/>
      <c r="K80" s="163"/>
      <c r="L80" s="163"/>
      <c r="M80" s="163"/>
      <c r="N80" s="163"/>
      <c r="O80" s="266"/>
      <c r="P80" s="266"/>
      <c r="Q80" s="37"/>
      <c r="R80" s="163"/>
      <c r="S80" s="163"/>
      <c r="T80" s="161"/>
      <c r="U80" s="37"/>
      <c r="V80" s="26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1:34" ht="12.75" customHeight="1" x14ac:dyDescent="0.3">
      <c r="A81" s="268" t="s">
        <v>175</v>
      </c>
      <c r="B81" s="325">
        <f>'Plan RDG'!B81</f>
        <v>0</v>
      </c>
      <c r="C81" s="161"/>
      <c r="D81" s="325">
        <f>'Plan RDG'!D81</f>
        <v>0</v>
      </c>
      <c r="E81" s="163"/>
      <c r="F81" s="164">
        <f>'Plan RDG'!E81</f>
        <v>0</v>
      </c>
      <c r="G81" s="163"/>
      <c r="H81" s="35">
        <f t="shared" ref="H81:H88" si="103">+E81+G81</f>
        <v>0</v>
      </c>
      <c r="I81" s="161">
        <f>'Plan RDG'!F81</f>
        <v>0</v>
      </c>
      <c r="J81" s="163"/>
      <c r="K81" s="318">
        <f t="shared" ref="K81:K88" si="104">+D81+F81+I81</f>
        <v>0</v>
      </c>
      <c r="L81" s="35">
        <f t="shared" ref="L81:L88" si="105">+H81+J81</f>
        <v>0</v>
      </c>
      <c r="M81" s="161">
        <f>'Plan RDG'!G81</f>
        <v>0</v>
      </c>
      <c r="N81" s="330"/>
      <c r="O81" s="36">
        <f t="shared" ref="O81:P88" si="106">SUM(K81,M81)</f>
        <v>0</v>
      </c>
      <c r="P81" s="36">
        <f t="shared" si="106"/>
        <v>0</v>
      </c>
      <c r="Q81" s="37"/>
      <c r="R81" s="161">
        <f>'Plan RDG'!J81</f>
        <v>0</v>
      </c>
      <c r="S81" s="161">
        <f>'Plan RDG'!K81</f>
        <v>0</v>
      </c>
      <c r="T81" s="36">
        <f t="shared" ref="T81:T89" si="107">SUM(R81,S81)</f>
        <v>0</v>
      </c>
      <c r="U81" s="36"/>
      <c r="V81" s="36">
        <f t="shared" ref="V81:V88" si="108">SUM(O81,T81)</f>
        <v>0</v>
      </c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1:34" ht="12.75" customHeight="1" x14ac:dyDescent="0.3">
      <c r="A82" s="262" t="s">
        <v>176</v>
      </c>
      <c r="B82" s="325">
        <f>'Plan RDG'!B82</f>
        <v>0</v>
      </c>
      <c r="C82" s="161"/>
      <c r="D82" s="325">
        <f>'Plan RDG'!D82</f>
        <v>0</v>
      </c>
      <c r="E82" s="163"/>
      <c r="F82" s="164">
        <f>'Plan RDG'!E82</f>
        <v>0</v>
      </c>
      <c r="G82" s="163"/>
      <c r="H82" s="35">
        <f t="shared" si="103"/>
        <v>0</v>
      </c>
      <c r="I82" s="161">
        <f>'Plan RDG'!F82</f>
        <v>0</v>
      </c>
      <c r="J82" s="163"/>
      <c r="K82" s="318">
        <f t="shared" si="104"/>
        <v>0</v>
      </c>
      <c r="L82" s="35">
        <f t="shared" si="105"/>
        <v>0</v>
      </c>
      <c r="M82" s="161">
        <f>'Plan RDG'!G82</f>
        <v>0</v>
      </c>
      <c r="N82" s="330"/>
      <c r="O82" s="36">
        <f t="shared" si="106"/>
        <v>0</v>
      </c>
      <c r="P82" s="36">
        <f t="shared" si="106"/>
        <v>0</v>
      </c>
      <c r="Q82" s="37"/>
      <c r="R82" s="161">
        <f>'Plan RDG'!J82</f>
        <v>0</v>
      </c>
      <c r="S82" s="161">
        <f>'Plan RDG'!K82</f>
        <v>0</v>
      </c>
      <c r="T82" s="36">
        <f t="shared" si="107"/>
        <v>0</v>
      </c>
      <c r="U82" s="36"/>
      <c r="V82" s="36">
        <f t="shared" si="108"/>
        <v>0</v>
      </c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1:34" ht="12.75" customHeight="1" x14ac:dyDescent="0.3">
      <c r="A83" s="262" t="s">
        <v>177</v>
      </c>
      <c r="B83" s="325">
        <f>'Plan RDG'!B83</f>
        <v>0</v>
      </c>
      <c r="C83" s="161"/>
      <c r="D83" s="325">
        <f>'Plan RDG'!D83</f>
        <v>0</v>
      </c>
      <c r="E83" s="163"/>
      <c r="F83" s="164">
        <f>'Plan RDG'!E83</f>
        <v>0</v>
      </c>
      <c r="G83" s="163"/>
      <c r="H83" s="35">
        <f t="shared" si="103"/>
        <v>0</v>
      </c>
      <c r="I83" s="161">
        <f>'Plan RDG'!F83</f>
        <v>0</v>
      </c>
      <c r="J83" s="163"/>
      <c r="K83" s="318">
        <f t="shared" si="104"/>
        <v>0</v>
      </c>
      <c r="L83" s="35">
        <f t="shared" si="105"/>
        <v>0</v>
      </c>
      <c r="M83" s="161">
        <f>'Plan RDG'!G83</f>
        <v>0</v>
      </c>
      <c r="N83" s="330"/>
      <c r="O83" s="36">
        <f t="shared" si="106"/>
        <v>0</v>
      </c>
      <c r="P83" s="36">
        <f t="shared" si="106"/>
        <v>0</v>
      </c>
      <c r="Q83" s="37"/>
      <c r="R83" s="161">
        <f>'Plan RDG'!J83</f>
        <v>0</v>
      </c>
      <c r="S83" s="161">
        <f>'Plan RDG'!K83</f>
        <v>0</v>
      </c>
      <c r="T83" s="36">
        <f t="shared" si="107"/>
        <v>0</v>
      </c>
      <c r="U83" s="36"/>
      <c r="V83" s="36">
        <f t="shared" si="108"/>
        <v>0</v>
      </c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1:34" ht="12.75" customHeight="1" x14ac:dyDescent="0.3">
      <c r="A84" s="262" t="s">
        <v>178</v>
      </c>
      <c r="B84" s="325">
        <f>'Plan RDG'!B84</f>
        <v>0</v>
      </c>
      <c r="C84" s="161"/>
      <c r="D84" s="325">
        <f>'Plan RDG'!D84</f>
        <v>0</v>
      </c>
      <c r="E84" s="163"/>
      <c r="F84" s="164">
        <f>'Plan RDG'!E84</f>
        <v>0</v>
      </c>
      <c r="G84" s="163"/>
      <c r="H84" s="35">
        <f t="shared" si="103"/>
        <v>0</v>
      </c>
      <c r="I84" s="161">
        <f>'Plan RDG'!F84</f>
        <v>0</v>
      </c>
      <c r="J84" s="163"/>
      <c r="K84" s="318">
        <f t="shared" si="104"/>
        <v>0</v>
      </c>
      <c r="L84" s="35">
        <f t="shared" si="105"/>
        <v>0</v>
      </c>
      <c r="M84" s="161">
        <f>'Plan RDG'!G84</f>
        <v>0</v>
      </c>
      <c r="N84" s="330"/>
      <c r="O84" s="36">
        <f t="shared" si="106"/>
        <v>0</v>
      </c>
      <c r="P84" s="36">
        <f t="shared" si="106"/>
        <v>0</v>
      </c>
      <c r="Q84" s="37"/>
      <c r="R84" s="161">
        <f>'Plan RDG'!J84</f>
        <v>0</v>
      </c>
      <c r="S84" s="161">
        <f>'Plan RDG'!K84</f>
        <v>0</v>
      </c>
      <c r="T84" s="36">
        <f t="shared" si="107"/>
        <v>0</v>
      </c>
      <c r="U84" s="36"/>
      <c r="V84" s="36">
        <f t="shared" si="108"/>
        <v>0</v>
      </c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1:34" ht="12.75" customHeight="1" x14ac:dyDescent="0.3">
      <c r="A85" s="262" t="s">
        <v>179</v>
      </c>
      <c r="B85" s="325">
        <f>'Plan RDG'!B85</f>
        <v>0</v>
      </c>
      <c r="C85" s="161"/>
      <c r="D85" s="325">
        <f>'Plan RDG'!D85</f>
        <v>0</v>
      </c>
      <c r="E85" s="163"/>
      <c r="F85" s="164">
        <f>'Plan RDG'!E85</f>
        <v>0</v>
      </c>
      <c r="G85" s="163"/>
      <c r="H85" s="35">
        <f t="shared" si="103"/>
        <v>0</v>
      </c>
      <c r="I85" s="161">
        <f>'Plan RDG'!F85</f>
        <v>0</v>
      </c>
      <c r="J85" s="163"/>
      <c r="K85" s="318">
        <f t="shared" si="104"/>
        <v>0</v>
      </c>
      <c r="L85" s="35">
        <f t="shared" si="105"/>
        <v>0</v>
      </c>
      <c r="M85" s="161">
        <f>'Plan RDG'!G85</f>
        <v>0</v>
      </c>
      <c r="N85" s="330"/>
      <c r="O85" s="36">
        <f t="shared" si="106"/>
        <v>0</v>
      </c>
      <c r="P85" s="36">
        <f t="shared" si="106"/>
        <v>0</v>
      </c>
      <c r="Q85" s="37"/>
      <c r="R85" s="161">
        <f>'Plan RDG'!J85</f>
        <v>0</v>
      </c>
      <c r="S85" s="161">
        <f>'Plan RDG'!K85</f>
        <v>0</v>
      </c>
      <c r="T85" s="36">
        <f t="shared" si="107"/>
        <v>0</v>
      </c>
      <c r="U85" s="36"/>
      <c r="V85" s="36">
        <f t="shared" si="108"/>
        <v>0</v>
      </c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1:34" ht="12.75" customHeight="1" x14ac:dyDescent="0.3">
      <c r="A86" s="262" t="s">
        <v>180</v>
      </c>
      <c r="B86" s="325">
        <f>'Plan RDG'!B86</f>
        <v>0</v>
      </c>
      <c r="C86" s="161"/>
      <c r="D86" s="325">
        <f>'Plan RDG'!D86</f>
        <v>0</v>
      </c>
      <c r="E86" s="163"/>
      <c r="F86" s="164">
        <f>'Plan RDG'!E86</f>
        <v>0</v>
      </c>
      <c r="G86" s="163"/>
      <c r="H86" s="35">
        <f t="shared" si="103"/>
        <v>0</v>
      </c>
      <c r="I86" s="161">
        <f>'Plan RDG'!F86</f>
        <v>0</v>
      </c>
      <c r="J86" s="163"/>
      <c r="K86" s="318">
        <f t="shared" si="104"/>
        <v>0</v>
      </c>
      <c r="L86" s="35">
        <f t="shared" si="105"/>
        <v>0</v>
      </c>
      <c r="M86" s="161">
        <f>'Plan RDG'!G86</f>
        <v>0</v>
      </c>
      <c r="N86" s="330"/>
      <c r="O86" s="36">
        <f t="shared" si="106"/>
        <v>0</v>
      </c>
      <c r="P86" s="36">
        <f t="shared" si="106"/>
        <v>0</v>
      </c>
      <c r="Q86" s="37"/>
      <c r="R86" s="161">
        <f>'Plan RDG'!J86</f>
        <v>0</v>
      </c>
      <c r="S86" s="161">
        <f>'Plan RDG'!K86</f>
        <v>0</v>
      </c>
      <c r="T86" s="36">
        <f t="shared" si="107"/>
        <v>0</v>
      </c>
      <c r="U86" s="36"/>
      <c r="V86" s="36">
        <f t="shared" si="108"/>
        <v>0</v>
      </c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1:34" ht="12.75" customHeight="1" x14ac:dyDescent="0.3">
      <c r="A87" s="262" t="s">
        <v>181</v>
      </c>
      <c r="B87" s="325">
        <f>'Plan RDG'!B87</f>
        <v>0</v>
      </c>
      <c r="C87" s="161"/>
      <c r="D87" s="325">
        <f>'Plan RDG'!D87</f>
        <v>0</v>
      </c>
      <c r="E87" s="163"/>
      <c r="F87" s="164">
        <f>'Plan RDG'!E87</f>
        <v>0</v>
      </c>
      <c r="G87" s="163"/>
      <c r="H87" s="35">
        <f t="shared" si="103"/>
        <v>0</v>
      </c>
      <c r="I87" s="161">
        <f>'Plan RDG'!F87</f>
        <v>0</v>
      </c>
      <c r="J87" s="163"/>
      <c r="K87" s="318">
        <f t="shared" si="104"/>
        <v>0</v>
      </c>
      <c r="L87" s="35">
        <f t="shared" si="105"/>
        <v>0</v>
      </c>
      <c r="M87" s="161">
        <f>'Plan RDG'!G87</f>
        <v>0</v>
      </c>
      <c r="N87" s="330"/>
      <c r="O87" s="36">
        <f t="shared" si="106"/>
        <v>0</v>
      </c>
      <c r="P87" s="36">
        <f t="shared" si="106"/>
        <v>0</v>
      </c>
      <c r="Q87" s="37"/>
      <c r="R87" s="161">
        <f>'Plan RDG'!J87</f>
        <v>0</v>
      </c>
      <c r="S87" s="161">
        <f>'Plan RDG'!K87</f>
        <v>0</v>
      </c>
      <c r="T87" s="36">
        <f t="shared" si="107"/>
        <v>0</v>
      </c>
      <c r="U87" s="36"/>
      <c r="V87" s="36">
        <f t="shared" si="108"/>
        <v>0</v>
      </c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1:34" ht="12.75" customHeight="1" x14ac:dyDescent="0.3">
      <c r="A88" s="262" t="s">
        <v>182</v>
      </c>
      <c r="B88" s="325">
        <f>'Plan RDG'!B88</f>
        <v>0</v>
      </c>
      <c r="C88" s="161"/>
      <c r="D88" s="325">
        <f>'Plan RDG'!D88</f>
        <v>0</v>
      </c>
      <c r="E88" s="161"/>
      <c r="F88" s="164">
        <f>'Plan RDG'!E88</f>
        <v>0</v>
      </c>
      <c r="G88" s="161"/>
      <c r="H88" s="35">
        <f t="shared" si="103"/>
        <v>0</v>
      </c>
      <c r="I88" s="161">
        <f>'Plan RDG'!F88</f>
        <v>0</v>
      </c>
      <c r="J88" s="161"/>
      <c r="K88" s="318">
        <f t="shared" si="104"/>
        <v>0</v>
      </c>
      <c r="L88" s="35">
        <f t="shared" si="105"/>
        <v>0</v>
      </c>
      <c r="M88" s="161">
        <f>'Plan RDG'!G88</f>
        <v>0</v>
      </c>
      <c r="N88" s="161"/>
      <c r="O88" s="36">
        <f t="shared" si="106"/>
        <v>0</v>
      </c>
      <c r="P88" s="36">
        <f t="shared" si="106"/>
        <v>0</v>
      </c>
      <c r="Q88" s="37"/>
      <c r="R88" s="161">
        <f>'Plan RDG'!J88</f>
        <v>0</v>
      </c>
      <c r="S88" s="161">
        <f>'Plan RDG'!K88</f>
        <v>0</v>
      </c>
      <c r="T88" s="36">
        <f t="shared" si="107"/>
        <v>0</v>
      </c>
      <c r="U88" s="36"/>
      <c r="V88" s="36">
        <f t="shared" si="108"/>
        <v>0</v>
      </c>
      <c r="W88" s="62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1:34" ht="12.75" customHeight="1" x14ac:dyDescent="0.3">
      <c r="A89" s="55" t="s">
        <v>183</v>
      </c>
      <c r="B89" s="103">
        <f>SUM(B81:B88)</f>
        <v>0</v>
      </c>
      <c r="C89" s="161"/>
      <c r="D89" s="103">
        <f t="shared" ref="D89:P89" si="109">SUM(D81:D88)</f>
        <v>0</v>
      </c>
      <c r="E89" s="59">
        <f t="shared" si="109"/>
        <v>0</v>
      </c>
      <c r="F89" s="103">
        <f t="shared" si="109"/>
        <v>0</v>
      </c>
      <c r="G89" s="59">
        <f t="shared" si="109"/>
        <v>0</v>
      </c>
      <c r="H89" s="59">
        <f t="shared" si="109"/>
        <v>0</v>
      </c>
      <c r="I89" s="59">
        <f t="shared" si="109"/>
        <v>0</v>
      </c>
      <c r="J89" s="59">
        <f t="shared" si="109"/>
        <v>0</v>
      </c>
      <c r="K89" s="59">
        <f t="shared" si="109"/>
        <v>0</v>
      </c>
      <c r="L89" s="59">
        <f t="shared" si="109"/>
        <v>0</v>
      </c>
      <c r="M89" s="59">
        <f t="shared" si="109"/>
        <v>0</v>
      </c>
      <c r="N89" s="59">
        <f t="shared" si="109"/>
        <v>0</v>
      </c>
      <c r="O89" s="59">
        <f t="shared" ref="O89" si="110">SUM(O81:O88)</f>
        <v>0</v>
      </c>
      <c r="P89" s="59">
        <f t="shared" si="109"/>
        <v>0</v>
      </c>
      <c r="Q89" s="37"/>
      <c r="R89" s="59">
        <f t="shared" ref="R89:S89" si="111">SUM(R81:R88)</f>
        <v>0</v>
      </c>
      <c r="S89" s="59">
        <f t="shared" si="111"/>
        <v>0</v>
      </c>
      <c r="T89" s="63">
        <f t="shared" si="107"/>
        <v>0</v>
      </c>
      <c r="U89" s="60"/>
      <c r="V89" s="59">
        <f>SUM(O89,T89)</f>
        <v>0</v>
      </c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1:34" ht="12.75" customHeight="1" x14ac:dyDescent="0.3">
      <c r="A90" s="263"/>
      <c r="B90" s="212"/>
      <c r="C90" s="161"/>
      <c r="D90" s="212"/>
      <c r="E90" s="163"/>
      <c r="F90" s="212"/>
      <c r="G90" s="163"/>
      <c r="H90" s="163"/>
      <c r="I90" s="163"/>
      <c r="J90" s="163"/>
      <c r="K90" s="163"/>
      <c r="L90" s="163"/>
      <c r="M90" s="163"/>
      <c r="N90" s="163"/>
      <c r="O90" s="266"/>
      <c r="P90" s="266"/>
      <c r="Q90" s="37"/>
      <c r="R90" s="163"/>
      <c r="S90" s="163"/>
      <c r="T90" s="269"/>
      <c r="U90" s="37"/>
      <c r="V90" s="26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1:34" ht="12.75" customHeight="1" x14ac:dyDescent="0.3">
      <c r="A91" s="64" t="s">
        <v>184</v>
      </c>
      <c r="B91" s="104">
        <f>SUM(B55,B73,B79,B89)</f>
        <v>0</v>
      </c>
      <c r="C91" s="54"/>
      <c r="D91" s="104">
        <f t="shared" ref="D91:P91" si="112">SUM(D55,D73,D79,D89)</f>
        <v>0</v>
      </c>
      <c r="E91" s="65">
        <f t="shared" si="112"/>
        <v>0</v>
      </c>
      <c r="F91" s="104">
        <f t="shared" si="112"/>
        <v>0</v>
      </c>
      <c r="G91" s="65">
        <f t="shared" si="112"/>
        <v>0</v>
      </c>
      <c r="H91" s="65">
        <f t="shared" si="112"/>
        <v>0</v>
      </c>
      <c r="I91" s="65">
        <f t="shared" si="112"/>
        <v>0</v>
      </c>
      <c r="J91" s="65">
        <f t="shared" si="112"/>
        <v>0</v>
      </c>
      <c r="K91" s="65">
        <f t="shared" si="112"/>
        <v>0</v>
      </c>
      <c r="L91" s="65">
        <f t="shared" si="112"/>
        <v>0</v>
      </c>
      <c r="M91" s="65">
        <f t="shared" si="112"/>
        <v>0</v>
      </c>
      <c r="N91" s="65">
        <f t="shared" si="112"/>
        <v>0</v>
      </c>
      <c r="O91" s="65">
        <f t="shared" ref="O91" si="113">SUM(O55,O73,O79,O89)</f>
        <v>0</v>
      </c>
      <c r="P91" s="65">
        <f t="shared" si="112"/>
        <v>0</v>
      </c>
      <c r="Q91" s="54"/>
      <c r="R91" s="65">
        <f t="shared" ref="R91:S91" si="114">SUM(R55,R73,R79,R89)</f>
        <v>0</v>
      </c>
      <c r="S91" s="65">
        <f t="shared" si="114"/>
        <v>0</v>
      </c>
      <c r="T91" s="66">
        <f>SUM(R91,S91)</f>
        <v>0</v>
      </c>
      <c r="U91" s="37"/>
      <c r="V91" s="65">
        <f>SUM(O91,T91)</f>
        <v>0</v>
      </c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1:34" ht="12.75" customHeight="1" x14ac:dyDescent="0.3">
      <c r="A92" s="270"/>
      <c r="B92" s="164"/>
      <c r="C92" s="161"/>
      <c r="D92" s="164"/>
      <c r="E92" s="161"/>
      <c r="F92" s="164"/>
      <c r="G92" s="161"/>
      <c r="H92" s="161"/>
      <c r="I92" s="161"/>
      <c r="J92" s="161"/>
      <c r="K92" s="161"/>
      <c r="L92" s="161"/>
      <c r="M92" s="161"/>
      <c r="N92" s="161"/>
      <c r="O92" s="261"/>
      <c r="P92" s="261"/>
      <c r="Q92" s="37"/>
      <c r="R92" s="161"/>
      <c r="S92" s="161"/>
      <c r="T92" s="261"/>
      <c r="U92" s="37"/>
      <c r="V92" s="161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1:34" ht="12.75" customHeight="1" x14ac:dyDescent="0.3">
      <c r="A93" s="67" t="s">
        <v>185</v>
      </c>
      <c r="B93" s="105">
        <f>B50+B91</f>
        <v>0</v>
      </c>
      <c r="C93" s="68"/>
      <c r="D93" s="105">
        <f t="shared" ref="D93:P93" si="115">D50+D91</f>
        <v>0</v>
      </c>
      <c r="E93" s="68">
        <f t="shared" si="115"/>
        <v>0</v>
      </c>
      <c r="F93" s="105">
        <f t="shared" si="115"/>
        <v>0</v>
      </c>
      <c r="G93" s="68">
        <f t="shared" si="115"/>
        <v>0</v>
      </c>
      <c r="H93" s="68">
        <f t="shared" si="115"/>
        <v>0</v>
      </c>
      <c r="I93" s="68">
        <f t="shared" si="115"/>
        <v>0</v>
      </c>
      <c r="J93" s="68">
        <f t="shared" si="115"/>
        <v>0</v>
      </c>
      <c r="K93" s="68">
        <f t="shared" si="115"/>
        <v>0</v>
      </c>
      <c r="L93" s="68">
        <f t="shared" si="115"/>
        <v>0</v>
      </c>
      <c r="M93" s="68">
        <f t="shared" si="115"/>
        <v>0</v>
      </c>
      <c r="N93" s="68">
        <f t="shared" si="115"/>
        <v>0</v>
      </c>
      <c r="O93" s="68">
        <f t="shared" ref="O93" si="116">O50+O91</f>
        <v>0</v>
      </c>
      <c r="P93" s="68">
        <f t="shared" si="115"/>
        <v>0</v>
      </c>
      <c r="Q93" s="68"/>
      <c r="R93" s="68">
        <f t="shared" ref="R93:S93" si="117">R50+R91</f>
        <v>0</v>
      </c>
      <c r="S93" s="68">
        <f t="shared" si="117"/>
        <v>0</v>
      </c>
      <c r="T93" s="68">
        <f>R93+S93</f>
        <v>0</v>
      </c>
      <c r="U93" s="54"/>
      <c r="V93" s="68">
        <f>V50+V91</f>
        <v>0</v>
      </c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1:34" ht="12.75" customHeight="1" x14ac:dyDescent="0.3">
      <c r="A94" s="259"/>
      <c r="B94" s="164"/>
      <c r="C94" s="161"/>
      <c r="D94" s="164"/>
      <c r="E94" s="161"/>
      <c r="F94" s="164"/>
      <c r="G94" s="161"/>
      <c r="H94" s="161"/>
      <c r="I94" s="161"/>
      <c r="J94" s="161"/>
      <c r="K94" s="161"/>
      <c r="L94" s="161"/>
      <c r="M94" s="161"/>
      <c r="N94" s="161"/>
      <c r="O94" s="261"/>
      <c r="P94" s="261"/>
      <c r="Q94" s="37"/>
      <c r="R94" s="161"/>
      <c r="S94" s="161"/>
      <c r="T94" s="261"/>
      <c r="U94" s="37"/>
      <c r="V94" s="161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1:34" ht="12.75" customHeight="1" x14ac:dyDescent="0.3">
      <c r="A95" s="259"/>
      <c r="B95" s="164"/>
      <c r="C95" s="161"/>
      <c r="D95" s="164"/>
      <c r="E95" s="161"/>
      <c r="F95" s="164"/>
      <c r="G95" s="161"/>
      <c r="H95" s="161"/>
      <c r="I95" s="161"/>
      <c r="J95" s="161"/>
      <c r="K95" s="161"/>
      <c r="L95" s="161"/>
      <c r="M95" s="161"/>
      <c r="N95" s="161"/>
      <c r="O95" s="261"/>
      <c r="P95" s="261"/>
      <c r="Q95" s="37"/>
      <c r="R95" s="161"/>
      <c r="S95" s="161"/>
      <c r="T95" s="261"/>
      <c r="U95" s="37"/>
      <c r="V95" s="161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1:34" ht="12.75" customHeight="1" x14ac:dyDescent="0.3">
      <c r="A96" s="69" t="s">
        <v>186</v>
      </c>
      <c r="B96" s="164"/>
      <c r="C96" s="161"/>
      <c r="D96" s="164"/>
      <c r="E96" s="161"/>
      <c r="F96" s="164"/>
      <c r="G96" s="161"/>
      <c r="H96" s="161"/>
      <c r="I96" s="161"/>
      <c r="J96" s="161"/>
      <c r="K96" s="161"/>
      <c r="L96" s="161"/>
      <c r="M96" s="161"/>
      <c r="N96" s="161"/>
      <c r="O96" s="261"/>
      <c r="P96" s="261"/>
      <c r="Q96" s="37"/>
      <c r="R96" s="161"/>
      <c r="S96" s="161"/>
      <c r="T96" s="261"/>
      <c r="U96" s="37"/>
      <c r="V96" s="161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1:34" ht="12.75" customHeight="1" x14ac:dyDescent="0.3">
      <c r="A97" s="262" t="s">
        <v>187</v>
      </c>
      <c r="B97" s="164">
        <f>'Plan RDG'!B97</f>
        <v>0</v>
      </c>
      <c r="C97" s="161"/>
      <c r="D97" s="164">
        <f>'Plan RDG'!D97</f>
        <v>0</v>
      </c>
      <c r="E97" s="161"/>
      <c r="F97" s="164">
        <f>'Plan RDG'!E97</f>
        <v>0</v>
      </c>
      <c r="G97" s="161"/>
      <c r="H97" s="35">
        <f t="shared" ref="H97:H107" si="118">+E97+G97</f>
        <v>0</v>
      </c>
      <c r="I97" s="161">
        <f>'Plan RDG'!F97</f>
        <v>0</v>
      </c>
      <c r="J97" s="161"/>
      <c r="K97" s="318">
        <f t="shared" ref="K97:K107" si="119">+D97+F97+I97</f>
        <v>0</v>
      </c>
      <c r="L97" s="35">
        <f t="shared" ref="L97:L107" si="120">+H97+J97</f>
        <v>0</v>
      </c>
      <c r="M97" s="161">
        <f>'Plan RDG'!G97</f>
        <v>0</v>
      </c>
      <c r="N97" s="161"/>
      <c r="O97" s="36">
        <f t="shared" ref="O97:O107" si="121">SUM(K97,M97)</f>
        <v>0</v>
      </c>
      <c r="P97" s="36">
        <f t="shared" ref="P97:P107" si="122">SUM(L97,N97)</f>
        <v>0</v>
      </c>
      <c r="Q97" s="37"/>
      <c r="R97" s="161">
        <f>'Plan RDG'!J97</f>
        <v>0</v>
      </c>
      <c r="S97" s="161">
        <f>'Plan RDG'!K97</f>
        <v>0</v>
      </c>
      <c r="T97" s="36">
        <f t="shared" ref="T97:T108" si="123">SUM(R97,S97)</f>
        <v>0</v>
      </c>
      <c r="U97" s="36"/>
      <c r="V97" s="36">
        <f>SUM(O97,T97)</f>
        <v>0</v>
      </c>
      <c r="W97" s="27"/>
      <c r="X97" s="27"/>
      <c r="Y97" s="27"/>
      <c r="Z97" s="27"/>
      <c r="AA97" s="62"/>
      <c r="AB97" s="27"/>
      <c r="AC97" s="27"/>
      <c r="AD97" s="27"/>
      <c r="AE97" s="27"/>
      <c r="AF97" s="27"/>
      <c r="AG97" s="27"/>
      <c r="AH97" s="27"/>
    </row>
    <row r="98" spans="1:34" ht="12.75" customHeight="1" x14ac:dyDescent="0.3">
      <c r="A98" s="262" t="s">
        <v>188</v>
      </c>
      <c r="B98" s="164">
        <f>'Plan RDG'!B98</f>
        <v>0</v>
      </c>
      <c r="C98" s="161"/>
      <c r="D98" s="164">
        <f>'Plan RDG'!D98</f>
        <v>0</v>
      </c>
      <c r="E98" s="161"/>
      <c r="F98" s="164">
        <f>'Plan RDG'!E98</f>
        <v>0</v>
      </c>
      <c r="G98" s="161"/>
      <c r="H98" s="35">
        <f t="shared" si="118"/>
        <v>0</v>
      </c>
      <c r="I98" s="161">
        <f>'Plan RDG'!F98</f>
        <v>0</v>
      </c>
      <c r="J98" s="161"/>
      <c r="K98" s="318">
        <f t="shared" si="119"/>
        <v>0</v>
      </c>
      <c r="L98" s="35">
        <f t="shared" si="120"/>
        <v>0</v>
      </c>
      <c r="M98" s="161">
        <f>'Plan RDG'!G98</f>
        <v>0</v>
      </c>
      <c r="N98" s="161"/>
      <c r="O98" s="36">
        <f t="shared" si="121"/>
        <v>0</v>
      </c>
      <c r="P98" s="36">
        <f t="shared" si="122"/>
        <v>0</v>
      </c>
      <c r="Q98" s="37"/>
      <c r="R98" s="161">
        <f>'Plan RDG'!J98</f>
        <v>0</v>
      </c>
      <c r="S98" s="161">
        <f>'Plan RDG'!K98</f>
        <v>0</v>
      </c>
      <c r="T98" s="36">
        <f t="shared" si="123"/>
        <v>0</v>
      </c>
      <c r="U98" s="36"/>
      <c r="V98" s="36">
        <f t="shared" ref="V98:V107" si="124">SUM(O98,T98)</f>
        <v>0</v>
      </c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</row>
    <row r="99" spans="1:34" ht="12.75" customHeight="1" x14ac:dyDescent="0.3">
      <c r="A99" s="262" t="s">
        <v>189</v>
      </c>
      <c r="B99" s="164">
        <f>'Plan RDG'!B99</f>
        <v>0</v>
      </c>
      <c r="C99" s="161"/>
      <c r="D99" s="164">
        <f>'Plan RDG'!D99</f>
        <v>0</v>
      </c>
      <c r="E99" s="161"/>
      <c r="F99" s="164">
        <f>'Plan RDG'!E99</f>
        <v>0</v>
      </c>
      <c r="G99" s="161"/>
      <c r="H99" s="35">
        <f t="shared" si="118"/>
        <v>0</v>
      </c>
      <c r="I99" s="161">
        <f>'Plan RDG'!F99</f>
        <v>0</v>
      </c>
      <c r="J99" s="161"/>
      <c r="K99" s="318">
        <f t="shared" si="119"/>
        <v>0</v>
      </c>
      <c r="L99" s="35">
        <f t="shared" si="120"/>
        <v>0</v>
      </c>
      <c r="M99" s="161">
        <f>'Plan RDG'!G99</f>
        <v>0</v>
      </c>
      <c r="N99" s="161"/>
      <c r="O99" s="36">
        <f t="shared" si="121"/>
        <v>0</v>
      </c>
      <c r="P99" s="36">
        <f t="shared" si="122"/>
        <v>0</v>
      </c>
      <c r="Q99" s="37"/>
      <c r="R99" s="161">
        <f>'Plan RDG'!J99</f>
        <v>0</v>
      </c>
      <c r="S99" s="161">
        <f>'Plan RDG'!K99</f>
        <v>0</v>
      </c>
      <c r="T99" s="36">
        <f t="shared" si="123"/>
        <v>0</v>
      </c>
      <c r="U99" s="36"/>
      <c r="V99" s="36">
        <f t="shared" si="124"/>
        <v>0</v>
      </c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</row>
    <row r="100" spans="1:34" ht="12.75" customHeight="1" x14ac:dyDescent="0.3">
      <c r="A100" s="262" t="s">
        <v>190</v>
      </c>
      <c r="B100" s="164">
        <f>'Plan RDG'!B100</f>
        <v>0</v>
      </c>
      <c r="C100" s="161"/>
      <c r="D100" s="164">
        <f>'Plan RDG'!D100</f>
        <v>0</v>
      </c>
      <c r="E100" s="161"/>
      <c r="F100" s="164">
        <f>'Plan RDG'!E100</f>
        <v>0</v>
      </c>
      <c r="G100" s="161"/>
      <c r="H100" s="35">
        <f t="shared" si="118"/>
        <v>0</v>
      </c>
      <c r="I100" s="161">
        <f>'Plan RDG'!F100</f>
        <v>0</v>
      </c>
      <c r="J100" s="161"/>
      <c r="K100" s="318">
        <f t="shared" si="119"/>
        <v>0</v>
      </c>
      <c r="L100" s="35">
        <f t="shared" si="120"/>
        <v>0</v>
      </c>
      <c r="M100" s="161">
        <f>'Plan RDG'!G100</f>
        <v>0</v>
      </c>
      <c r="N100" s="161"/>
      <c r="O100" s="36">
        <f t="shared" si="121"/>
        <v>0</v>
      </c>
      <c r="P100" s="36">
        <f t="shared" si="122"/>
        <v>0</v>
      </c>
      <c r="Q100" s="37"/>
      <c r="R100" s="161">
        <f>'Plan RDG'!J100</f>
        <v>0</v>
      </c>
      <c r="S100" s="161">
        <f>'Plan RDG'!K100</f>
        <v>0</v>
      </c>
      <c r="T100" s="36">
        <f t="shared" si="123"/>
        <v>0</v>
      </c>
      <c r="U100" s="36"/>
      <c r="V100" s="36">
        <f t="shared" si="124"/>
        <v>0</v>
      </c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</row>
    <row r="101" spans="1:34" ht="12.75" customHeight="1" x14ac:dyDescent="0.3">
      <c r="A101" s="262" t="s">
        <v>191</v>
      </c>
      <c r="B101" s="164">
        <f>'Plan RDG'!B101</f>
        <v>0</v>
      </c>
      <c r="C101" s="161"/>
      <c r="D101" s="164">
        <f>'Plan RDG'!D101</f>
        <v>0</v>
      </c>
      <c r="E101" s="161"/>
      <c r="F101" s="164">
        <f>'Plan RDG'!E101</f>
        <v>0</v>
      </c>
      <c r="G101" s="161"/>
      <c r="H101" s="35">
        <f t="shared" si="118"/>
        <v>0</v>
      </c>
      <c r="I101" s="161">
        <f>'Plan RDG'!F101</f>
        <v>0</v>
      </c>
      <c r="J101" s="161"/>
      <c r="K101" s="318">
        <f t="shared" si="119"/>
        <v>0</v>
      </c>
      <c r="L101" s="35">
        <f t="shared" si="120"/>
        <v>0</v>
      </c>
      <c r="M101" s="161">
        <f>'Plan RDG'!G101</f>
        <v>0</v>
      </c>
      <c r="N101" s="161"/>
      <c r="O101" s="36">
        <f t="shared" si="121"/>
        <v>0</v>
      </c>
      <c r="P101" s="36">
        <f t="shared" si="122"/>
        <v>0</v>
      </c>
      <c r="Q101" s="37"/>
      <c r="R101" s="161">
        <f>'Plan RDG'!J101</f>
        <v>0</v>
      </c>
      <c r="S101" s="161">
        <f>'Plan RDG'!K101</f>
        <v>0</v>
      </c>
      <c r="T101" s="36">
        <f t="shared" si="123"/>
        <v>0</v>
      </c>
      <c r="U101" s="36"/>
      <c r="V101" s="36">
        <f t="shared" si="124"/>
        <v>0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</row>
    <row r="102" spans="1:34" ht="12.75" customHeight="1" x14ac:dyDescent="0.3">
      <c r="A102" s="262" t="s">
        <v>192</v>
      </c>
      <c r="B102" s="164">
        <f>'Plan RDG'!B102</f>
        <v>0</v>
      </c>
      <c r="C102" s="161"/>
      <c r="D102" s="164">
        <f>'Plan RDG'!D102</f>
        <v>0</v>
      </c>
      <c r="E102" s="161"/>
      <c r="F102" s="164">
        <f>'Plan RDG'!E102</f>
        <v>0</v>
      </c>
      <c r="G102" s="161"/>
      <c r="H102" s="35">
        <f t="shared" si="118"/>
        <v>0</v>
      </c>
      <c r="I102" s="161">
        <f>'Plan RDG'!F102</f>
        <v>0</v>
      </c>
      <c r="J102" s="161"/>
      <c r="K102" s="318">
        <f t="shared" si="119"/>
        <v>0</v>
      </c>
      <c r="L102" s="35">
        <f t="shared" si="120"/>
        <v>0</v>
      </c>
      <c r="M102" s="161">
        <f>'Plan RDG'!G102</f>
        <v>0</v>
      </c>
      <c r="N102" s="161"/>
      <c r="O102" s="36">
        <f t="shared" si="121"/>
        <v>0</v>
      </c>
      <c r="P102" s="36">
        <f t="shared" si="122"/>
        <v>0</v>
      </c>
      <c r="Q102" s="37"/>
      <c r="R102" s="161">
        <f>'Plan RDG'!J102</f>
        <v>0</v>
      </c>
      <c r="S102" s="161">
        <f>'Plan RDG'!K102</f>
        <v>0</v>
      </c>
      <c r="T102" s="36">
        <f t="shared" si="123"/>
        <v>0</v>
      </c>
      <c r="U102" s="36"/>
      <c r="V102" s="36">
        <f t="shared" si="124"/>
        <v>0</v>
      </c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</row>
    <row r="103" spans="1:34" ht="12.75" customHeight="1" x14ac:dyDescent="0.3">
      <c r="A103" s="271" t="s">
        <v>193</v>
      </c>
      <c r="B103" s="164">
        <f>'Plan RDG'!B103</f>
        <v>0</v>
      </c>
      <c r="C103" s="161"/>
      <c r="D103" s="164">
        <f>'Plan RDG'!D103</f>
        <v>0</v>
      </c>
      <c r="E103" s="161"/>
      <c r="F103" s="164">
        <f>'Plan RDG'!E103</f>
        <v>0</v>
      </c>
      <c r="G103" s="161"/>
      <c r="H103" s="35">
        <f t="shared" si="118"/>
        <v>0</v>
      </c>
      <c r="I103" s="161">
        <f>'Plan RDG'!F103</f>
        <v>0</v>
      </c>
      <c r="J103" s="161"/>
      <c r="K103" s="318">
        <f t="shared" si="119"/>
        <v>0</v>
      </c>
      <c r="L103" s="35">
        <f t="shared" si="120"/>
        <v>0</v>
      </c>
      <c r="M103" s="161">
        <f>'Plan RDG'!G103</f>
        <v>0</v>
      </c>
      <c r="N103" s="161"/>
      <c r="O103" s="36">
        <f t="shared" si="121"/>
        <v>0</v>
      </c>
      <c r="P103" s="36">
        <f t="shared" si="122"/>
        <v>0</v>
      </c>
      <c r="Q103" s="37"/>
      <c r="R103" s="161">
        <f>'Plan RDG'!J103</f>
        <v>0</v>
      </c>
      <c r="S103" s="161">
        <f>'Plan RDG'!K103</f>
        <v>0</v>
      </c>
      <c r="T103" s="36">
        <f t="shared" si="123"/>
        <v>0</v>
      </c>
      <c r="U103" s="36"/>
      <c r="V103" s="36">
        <f t="shared" si="124"/>
        <v>0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</row>
    <row r="104" spans="1:34" ht="12.75" customHeight="1" x14ac:dyDescent="0.3">
      <c r="A104" s="262" t="s">
        <v>194</v>
      </c>
      <c r="B104" s="164">
        <f>'Plan RDG'!B104</f>
        <v>0</v>
      </c>
      <c r="C104" s="161"/>
      <c r="D104" s="164">
        <f>'Plan RDG'!D104</f>
        <v>0</v>
      </c>
      <c r="E104" s="161"/>
      <c r="F104" s="164">
        <f>'Plan RDG'!E104</f>
        <v>0</v>
      </c>
      <c r="G104" s="161"/>
      <c r="H104" s="35">
        <f t="shared" si="118"/>
        <v>0</v>
      </c>
      <c r="I104" s="161">
        <f>'Plan RDG'!F104</f>
        <v>0</v>
      </c>
      <c r="J104" s="161"/>
      <c r="K104" s="318">
        <f t="shared" si="119"/>
        <v>0</v>
      </c>
      <c r="L104" s="35">
        <f t="shared" si="120"/>
        <v>0</v>
      </c>
      <c r="M104" s="161">
        <f>'Plan RDG'!G104</f>
        <v>0</v>
      </c>
      <c r="N104" s="161"/>
      <c r="O104" s="36">
        <f t="shared" si="121"/>
        <v>0</v>
      </c>
      <c r="P104" s="36">
        <f t="shared" si="122"/>
        <v>0</v>
      </c>
      <c r="Q104" s="37"/>
      <c r="R104" s="161">
        <f>'Plan RDG'!J104</f>
        <v>0</v>
      </c>
      <c r="S104" s="161">
        <f>'Plan RDG'!K104</f>
        <v>0</v>
      </c>
      <c r="T104" s="36">
        <f t="shared" si="123"/>
        <v>0</v>
      </c>
      <c r="U104" s="36"/>
      <c r="V104" s="36">
        <f t="shared" si="124"/>
        <v>0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</row>
    <row r="105" spans="1:34" ht="12.75" customHeight="1" x14ac:dyDescent="0.3">
      <c r="A105" s="262" t="s">
        <v>195</v>
      </c>
      <c r="B105" s="164">
        <f>'Plan RDG'!B105</f>
        <v>0</v>
      </c>
      <c r="C105" s="161"/>
      <c r="D105" s="164">
        <f>'Plan RDG'!D105</f>
        <v>0</v>
      </c>
      <c r="E105" s="161"/>
      <c r="F105" s="164">
        <f>'Plan RDG'!E105</f>
        <v>0</v>
      </c>
      <c r="G105" s="161"/>
      <c r="H105" s="35">
        <f t="shared" si="118"/>
        <v>0</v>
      </c>
      <c r="I105" s="161">
        <f>'Plan RDG'!F105</f>
        <v>0</v>
      </c>
      <c r="J105" s="161"/>
      <c r="K105" s="318">
        <f t="shared" si="119"/>
        <v>0</v>
      </c>
      <c r="L105" s="35">
        <f t="shared" si="120"/>
        <v>0</v>
      </c>
      <c r="M105" s="161">
        <f>'Plan RDG'!G105</f>
        <v>0</v>
      </c>
      <c r="N105" s="161"/>
      <c r="O105" s="36">
        <f t="shared" si="121"/>
        <v>0</v>
      </c>
      <c r="P105" s="36">
        <f t="shared" si="122"/>
        <v>0</v>
      </c>
      <c r="Q105" s="37"/>
      <c r="R105" s="161">
        <f>'Plan RDG'!J105</f>
        <v>0</v>
      </c>
      <c r="S105" s="161">
        <f>'Plan RDG'!K105</f>
        <v>0</v>
      </c>
      <c r="T105" s="36">
        <f t="shared" si="123"/>
        <v>0</v>
      </c>
      <c r="U105" s="36"/>
      <c r="V105" s="36">
        <f t="shared" si="124"/>
        <v>0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</row>
    <row r="106" spans="1:34" ht="12.75" customHeight="1" x14ac:dyDescent="0.3">
      <c r="A106" s="262" t="s">
        <v>196</v>
      </c>
      <c r="B106" s="164">
        <f>'Plan RDG'!B106</f>
        <v>0</v>
      </c>
      <c r="C106" s="161"/>
      <c r="D106" s="164">
        <f>'Plan RDG'!D106</f>
        <v>0</v>
      </c>
      <c r="E106" s="161"/>
      <c r="F106" s="164">
        <f>'Plan RDG'!E106</f>
        <v>0</v>
      </c>
      <c r="G106" s="161"/>
      <c r="H106" s="35">
        <f t="shared" si="118"/>
        <v>0</v>
      </c>
      <c r="I106" s="161">
        <f>'Plan RDG'!F106</f>
        <v>0</v>
      </c>
      <c r="J106" s="161"/>
      <c r="K106" s="318">
        <f t="shared" si="119"/>
        <v>0</v>
      </c>
      <c r="L106" s="35">
        <f t="shared" si="120"/>
        <v>0</v>
      </c>
      <c r="M106" s="161">
        <f>'Plan RDG'!G106</f>
        <v>0</v>
      </c>
      <c r="N106" s="161"/>
      <c r="O106" s="36">
        <f t="shared" si="121"/>
        <v>0</v>
      </c>
      <c r="P106" s="36">
        <f t="shared" si="122"/>
        <v>0</v>
      </c>
      <c r="Q106" s="37"/>
      <c r="R106" s="161">
        <f>'Plan RDG'!J106</f>
        <v>0</v>
      </c>
      <c r="S106" s="161">
        <f>'Plan RDG'!K106</f>
        <v>0</v>
      </c>
      <c r="T106" s="36">
        <f t="shared" si="123"/>
        <v>0</v>
      </c>
      <c r="U106" s="36"/>
      <c r="V106" s="36">
        <f t="shared" si="124"/>
        <v>0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</row>
    <row r="107" spans="1:34" ht="12.75" customHeight="1" x14ac:dyDescent="0.3">
      <c r="A107" s="271" t="s">
        <v>197</v>
      </c>
      <c r="B107" s="164">
        <f>'Plan RDG'!B107</f>
        <v>0</v>
      </c>
      <c r="C107" s="161"/>
      <c r="D107" s="164">
        <f>'Plan RDG'!D107</f>
        <v>0</v>
      </c>
      <c r="E107" s="161"/>
      <c r="F107" s="164">
        <f>'Plan RDG'!E107</f>
        <v>0</v>
      </c>
      <c r="G107" s="161"/>
      <c r="H107" s="35">
        <f t="shared" si="118"/>
        <v>0</v>
      </c>
      <c r="I107" s="161">
        <f>'Plan RDG'!F107</f>
        <v>0</v>
      </c>
      <c r="J107" s="161"/>
      <c r="K107" s="318">
        <f t="shared" si="119"/>
        <v>0</v>
      </c>
      <c r="L107" s="35">
        <f t="shared" si="120"/>
        <v>0</v>
      </c>
      <c r="M107" s="161">
        <f>'Plan RDG'!G107</f>
        <v>0</v>
      </c>
      <c r="N107" s="161"/>
      <c r="O107" s="36">
        <f t="shared" si="121"/>
        <v>0</v>
      </c>
      <c r="P107" s="36">
        <f t="shared" si="122"/>
        <v>0</v>
      </c>
      <c r="Q107" s="37"/>
      <c r="R107" s="161">
        <f>'Plan RDG'!J107</f>
        <v>0</v>
      </c>
      <c r="S107" s="161">
        <f>'Plan RDG'!K107</f>
        <v>0</v>
      </c>
      <c r="T107" s="36">
        <f t="shared" si="123"/>
        <v>0</v>
      </c>
      <c r="U107" s="36"/>
      <c r="V107" s="36">
        <f t="shared" si="124"/>
        <v>0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</row>
    <row r="108" spans="1:34" ht="12.75" customHeight="1" x14ac:dyDescent="0.3">
      <c r="A108" s="69" t="s">
        <v>198</v>
      </c>
      <c r="B108" s="106">
        <f>SUM(B97:B107)</f>
        <v>0</v>
      </c>
      <c r="C108" s="71"/>
      <c r="D108" s="106">
        <f t="shared" ref="D108:P108" si="125">SUM(D97:D107)</f>
        <v>0</v>
      </c>
      <c r="E108" s="70">
        <f t="shared" si="125"/>
        <v>0</v>
      </c>
      <c r="F108" s="106">
        <f t="shared" si="125"/>
        <v>0</v>
      </c>
      <c r="G108" s="70">
        <f t="shared" si="125"/>
        <v>0</v>
      </c>
      <c r="H108" s="70">
        <f t="shared" si="125"/>
        <v>0</v>
      </c>
      <c r="I108" s="70">
        <f t="shared" si="125"/>
        <v>0</v>
      </c>
      <c r="J108" s="70">
        <f t="shared" si="125"/>
        <v>0</v>
      </c>
      <c r="K108" s="70">
        <f t="shared" si="125"/>
        <v>0</v>
      </c>
      <c r="L108" s="70">
        <f t="shared" si="125"/>
        <v>0</v>
      </c>
      <c r="M108" s="70">
        <f t="shared" si="125"/>
        <v>0</v>
      </c>
      <c r="N108" s="70">
        <f t="shared" si="125"/>
        <v>0</v>
      </c>
      <c r="O108" s="70">
        <f t="shared" ref="O108" si="126">SUM(O97:O107)</f>
        <v>0</v>
      </c>
      <c r="P108" s="70">
        <f t="shared" si="125"/>
        <v>0</v>
      </c>
      <c r="Q108" s="37"/>
      <c r="R108" s="70">
        <f t="shared" ref="R108:S108" si="127">SUM(R97:R107)</f>
        <v>0</v>
      </c>
      <c r="S108" s="70">
        <f t="shared" si="127"/>
        <v>0</v>
      </c>
      <c r="T108" s="72">
        <f t="shared" si="123"/>
        <v>0</v>
      </c>
      <c r="U108" s="37"/>
      <c r="V108" s="73">
        <f>SUM(V97:V107)</f>
        <v>0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</row>
    <row r="109" spans="1:34" ht="12.75" customHeight="1" x14ac:dyDescent="0.3">
      <c r="A109" s="263"/>
      <c r="B109" s="164"/>
      <c r="C109" s="161"/>
      <c r="D109" s="164"/>
      <c r="E109" s="161"/>
      <c r="F109" s="164"/>
      <c r="G109" s="161"/>
      <c r="H109" s="161"/>
      <c r="I109" s="161"/>
      <c r="J109" s="161"/>
      <c r="K109" s="161"/>
      <c r="L109" s="161"/>
      <c r="M109" s="161"/>
      <c r="N109" s="161"/>
      <c r="O109" s="261"/>
      <c r="P109" s="261"/>
      <c r="Q109" s="37"/>
      <c r="R109" s="161"/>
      <c r="S109" s="161"/>
      <c r="T109" s="261"/>
      <c r="U109" s="37"/>
      <c r="V109" s="161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</row>
    <row r="110" spans="1:34" ht="12.75" customHeight="1" x14ac:dyDescent="0.3">
      <c r="A110" s="262" t="s">
        <v>199</v>
      </c>
      <c r="B110" s="326">
        <f>'Plan RDG'!B110</f>
        <v>0</v>
      </c>
      <c r="C110" s="161"/>
      <c r="D110" s="326">
        <f>'Plan RDG'!D110</f>
        <v>0</v>
      </c>
      <c r="E110" s="161"/>
      <c r="F110" s="164">
        <f>'Plan RDG'!E110</f>
        <v>0</v>
      </c>
      <c r="G110" s="161"/>
      <c r="H110" s="35">
        <f t="shared" ref="H110:H111" si="128">+E110+G110</f>
        <v>0</v>
      </c>
      <c r="I110" s="161">
        <f>'Plan RDG'!F110</f>
        <v>0</v>
      </c>
      <c r="J110" s="161"/>
      <c r="K110" s="318">
        <f t="shared" ref="K110:K111" si="129">+D110+F110+I110</f>
        <v>0</v>
      </c>
      <c r="L110" s="35">
        <f t="shared" ref="L110:L111" si="130">+H110+J110</f>
        <v>0</v>
      </c>
      <c r="M110" s="161">
        <f>'Plan RDG'!G110</f>
        <v>0</v>
      </c>
      <c r="N110" s="161"/>
      <c r="O110" s="36">
        <f>SUM(K110,M110)</f>
        <v>0</v>
      </c>
      <c r="P110" s="36">
        <f>SUM(L110,N110)</f>
        <v>0</v>
      </c>
      <c r="Q110" s="37"/>
      <c r="R110" s="161">
        <f>'Plan RDG'!J110</f>
        <v>0</v>
      </c>
      <c r="S110" s="161">
        <f>'Plan RDG'!K110</f>
        <v>0</v>
      </c>
      <c r="T110" s="36">
        <f t="shared" ref="T110:T112" si="131">SUM(R110,S110)</f>
        <v>0</v>
      </c>
      <c r="U110" s="36"/>
      <c r="V110" s="36">
        <f t="shared" ref="V110:V111" si="132">SUM(O110,T110)</f>
        <v>0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</row>
    <row r="111" spans="1:34" ht="12.75" customHeight="1" x14ac:dyDescent="0.3">
      <c r="A111" s="262" t="s">
        <v>200</v>
      </c>
      <c r="B111" s="326">
        <f>'Plan RDG'!B111</f>
        <v>0</v>
      </c>
      <c r="C111" s="161"/>
      <c r="D111" s="326">
        <f>'Plan RDG'!D111</f>
        <v>0</v>
      </c>
      <c r="E111" s="161"/>
      <c r="F111" s="164">
        <f>'Plan RDG'!E111</f>
        <v>0</v>
      </c>
      <c r="G111" s="161"/>
      <c r="H111" s="35">
        <f t="shared" si="128"/>
        <v>0</v>
      </c>
      <c r="I111" s="161">
        <f>'Plan RDG'!F111</f>
        <v>0</v>
      </c>
      <c r="J111" s="161"/>
      <c r="K111" s="318">
        <f t="shared" si="129"/>
        <v>0</v>
      </c>
      <c r="L111" s="35">
        <f t="shared" si="130"/>
        <v>0</v>
      </c>
      <c r="M111" s="161">
        <f>'Plan RDG'!G111</f>
        <v>0</v>
      </c>
      <c r="N111" s="161"/>
      <c r="O111" s="36">
        <f>SUM(K111,M111)</f>
        <v>0</v>
      </c>
      <c r="P111" s="36">
        <f>SUM(L111,N111)</f>
        <v>0</v>
      </c>
      <c r="Q111" s="37"/>
      <c r="R111" s="161">
        <f>'Plan RDG'!J111</f>
        <v>0</v>
      </c>
      <c r="S111" s="161">
        <f>'Plan RDG'!K111</f>
        <v>0</v>
      </c>
      <c r="T111" s="36">
        <f t="shared" si="131"/>
        <v>0</v>
      </c>
      <c r="U111" s="36"/>
      <c r="V111" s="36">
        <f t="shared" si="132"/>
        <v>0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</row>
    <row r="112" spans="1:34" ht="12.75" customHeight="1" x14ac:dyDescent="0.3">
      <c r="A112" s="69" t="s">
        <v>201</v>
      </c>
      <c r="B112" s="106">
        <f>SUM(B110:B111)</f>
        <v>0</v>
      </c>
      <c r="C112" s="54"/>
      <c r="D112" s="106">
        <f t="shared" ref="D112:P112" si="133">SUM(D110:D111)</f>
        <v>0</v>
      </c>
      <c r="E112" s="70">
        <f t="shared" si="133"/>
        <v>0</v>
      </c>
      <c r="F112" s="106">
        <f t="shared" si="133"/>
        <v>0</v>
      </c>
      <c r="G112" s="70">
        <f t="shared" si="133"/>
        <v>0</v>
      </c>
      <c r="H112" s="70">
        <f t="shared" si="133"/>
        <v>0</v>
      </c>
      <c r="I112" s="70">
        <f t="shared" si="133"/>
        <v>0</v>
      </c>
      <c r="J112" s="70">
        <f t="shared" si="133"/>
        <v>0</v>
      </c>
      <c r="K112" s="70">
        <f t="shared" si="133"/>
        <v>0</v>
      </c>
      <c r="L112" s="70">
        <f t="shared" si="133"/>
        <v>0</v>
      </c>
      <c r="M112" s="70">
        <f t="shared" si="133"/>
        <v>0</v>
      </c>
      <c r="N112" s="70">
        <f t="shared" si="133"/>
        <v>0</v>
      </c>
      <c r="O112" s="70">
        <f t="shared" ref="O112" si="134">SUM(O110:O111)</f>
        <v>0</v>
      </c>
      <c r="P112" s="70">
        <f t="shared" si="133"/>
        <v>0</v>
      </c>
      <c r="Q112" s="37"/>
      <c r="R112" s="70">
        <f t="shared" ref="R112:S112" si="135">SUM(R110:R111)</f>
        <v>0</v>
      </c>
      <c r="S112" s="70">
        <f t="shared" si="135"/>
        <v>0</v>
      </c>
      <c r="T112" s="72">
        <f t="shared" si="131"/>
        <v>0</v>
      </c>
      <c r="U112" s="37"/>
      <c r="V112" s="72">
        <f t="shared" ref="V112" si="136">SUM(P112,T112)</f>
        <v>0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</row>
    <row r="113" spans="1:34" ht="12.75" customHeight="1" x14ac:dyDescent="0.3">
      <c r="A113" s="263"/>
      <c r="B113" s="212"/>
      <c r="C113" s="161"/>
      <c r="D113" s="212"/>
      <c r="E113" s="163"/>
      <c r="F113" s="212"/>
      <c r="G113" s="163"/>
      <c r="H113" s="163"/>
      <c r="I113" s="163"/>
      <c r="J113" s="163"/>
      <c r="K113" s="163"/>
      <c r="L113" s="163"/>
      <c r="M113" s="163"/>
      <c r="N113" s="163"/>
      <c r="O113" s="266"/>
      <c r="P113" s="266"/>
      <c r="Q113" s="37"/>
      <c r="R113" s="163"/>
      <c r="S113" s="163"/>
      <c r="T113" s="269"/>
      <c r="U113" s="37"/>
      <c r="V113" s="272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</row>
    <row r="114" spans="1:34" ht="12.75" customHeight="1" x14ac:dyDescent="0.3">
      <c r="A114" s="262" t="s">
        <v>202</v>
      </c>
      <c r="B114" s="325">
        <f>'Plan RDG'!B114</f>
        <v>0</v>
      </c>
      <c r="C114" s="161"/>
      <c r="D114" s="325">
        <f>'Plan RDG'!D114</f>
        <v>0</v>
      </c>
      <c r="E114" s="163"/>
      <c r="F114" s="164">
        <f>'Plan RDG'!E114</f>
        <v>0</v>
      </c>
      <c r="G114" s="163"/>
      <c r="H114" s="35">
        <f t="shared" ref="H114:H116" si="137">+E114+G114</f>
        <v>0</v>
      </c>
      <c r="I114" s="161">
        <f>'Plan RDG'!F114</f>
        <v>0</v>
      </c>
      <c r="J114" s="163"/>
      <c r="K114" s="318">
        <f t="shared" ref="K114:K116" si="138">+D114+F114+I114</f>
        <v>0</v>
      </c>
      <c r="L114" s="35">
        <f t="shared" ref="L114:L116" si="139">+H114+J114</f>
        <v>0</v>
      </c>
      <c r="M114" s="161">
        <f>'Plan RDG'!G114</f>
        <v>0</v>
      </c>
      <c r="N114" s="163"/>
      <c r="O114" s="36">
        <f t="shared" ref="O114:P116" si="140">SUM(K114,M114)</f>
        <v>0</v>
      </c>
      <c r="P114" s="36">
        <f t="shared" si="140"/>
        <v>0</v>
      </c>
      <c r="Q114" s="37"/>
      <c r="R114" s="161">
        <f>'Plan RDG'!J114</f>
        <v>0</v>
      </c>
      <c r="S114" s="161">
        <f>'Plan RDG'!K114</f>
        <v>0</v>
      </c>
      <c r="T114" s="36">
        <f t="shared" ref="T114:T117" si="141">SUM(R114,S114)</f>
        <v>0</v>
      </c>
      <c r="U114" s="36"/>
      <c r="V114" s="36">
        <f t="shared" ref="V114:V116" si="142">SUM(O114,T114)</f>
        <v>0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</row>
    <row r="115" spans="1:34" ht="12.75" customHeight="1" x14ac:dyDescent="0.3">
      <c r="A115" s="262" t="s">
        <v>203</v>
      </c>
      <c r="B115" s="325">
        <f>'Plan RDG'!B115</f>
        <v>0</v>
      </c>
      <c r="C115" s="161"/>
      <c r="D115" s="325">
        <f>'Plan RDG'!D115</f>
        <v>0</v>
      </c>
      <c r="E115" s="163"/>
      <c r="F115" s="164">
        <f>'Plan RDG'!E115</f>
        <v>0</v>
      </c>
      <c r="G115" s="163"/>
      <c r="H115" s="35">
        <f t="shared" si="137"/>
        <v>0</v>
      </c>
      <c r="I115" s="161">
        <f>'Plan RDG'!F115</f>
        <v>0</v>
      </c>
      <c r="J115" s="163"/>
      <c r="K115" s="318">
        <f t="shared" si="138"/>
        <v>0</v>
      </c>
      <c r="L115" s="35">
        <f t="shared" si="139"/>
        <v>0</v>
      </c>
      <c r="M115" s="161">
        <f>'Plan RDG'!G115</f>
        <v>0</v>
      </c>
      <c r="N115" s="163"/>
      <c r="O115" s="36">
        <f t="shared" si="140"/>
        <v>0</v>
      </c>
      <c r="P115" s="36">
        <f t="shared" si="140"/>
        <v>0</v>
      </c>
      <c r="Q115" s="37"/>
      <c r="R115" s="161">
        <f>'Plan RDG'!J115</f>
        <v>0</v>
      </c>
      <c r="S115" s="161">
        <f>'Plan RDG'!K115</f>
        <v>0</v>
      </c>
      <c r="T115" s="36">
        <f t="shared" si="141"/>
        <v>0</v>
      </c>
      <c r="U115" s="36"/>
      <c r="V115" s="36">
        <f t="shared" si="142"/>
        <v>0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</row>
    <row r="116" spans="1:34" ht="12.75" customHeight="1" x14ac:dyDescent="0.3">
      <c r="A116" s="273" t="s">
        <v>204</v>
      </c>
      <c r="B116" s="325">
        <f>'Plan RDG'!B116</f>
        <v>0</v>
      </c>
      <c r="C116" s="161"/>
      <c r="D116" s="325">
        <f>'Plan RDG'!D116</f>
        <v>0</v>
      </c>
      <c r="E116" s="161"/>
      <c r="F116" s="164">
        <f>'Plan RDG'!E116</f>
        <v>0</v>
      </c>
      <c r="G116" s="161"/>
      <c r="H116" s="35">
        <f t="shared" si="137"/>
        <v>0</v>
      </c>
      <c r="I116" s="161">
        <f>'Plan RDG'!F116</f>
        <v>0</v>
      </c>
      <c r="J116" s="161"/>
      <c r="K116" s="318">
        <f t="shared" si="138"/>
        <v>0</v>
      </c>
      <c r="L116" s="35">
        <f t="shared" si="139"/>
        <v>0</v>
      </c>
      <c r="M116" s="161">
        <f>'Plan RDG'!G116</f>
        <v>0</v>
      </c>
      <c r="N116" s="161"/>
      <c r="O116" s="36">
        <f t="shared" si="140"/>
        <v>0</v>
      </c>
      <c r="P116" s="36">
        <f t="shared" si="140"/>
        <v>0</v>
      </c>
      <c r="Q116" s="37"/>
      <c r="R116" s="161">
        <f>'Plan RDG'!J116</f>
        <v>0</v>
      </c>
      <c r="S116" s="161">
        <f>'Plan RDG'!K116</f>
        <v>0</v>
      </c>
      <c r="T116" s="36">
        <f t="shared" si="141"/>
        <v>0</v>
      </c>
      <c r="U116" s="36"/>
      <c r="V116" s="36">
        <f t="shared" si="142"/>
        <v>0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</row>
    <row r="117" spans="1:34" ht="12.75" customHeight="1" x14ac:dyDescent="0.3">
      <c r="A117" s="69" t="s">
        <v>205</v>
      </c>
      <c r="B117" s="107">
        <f>SUM(B114:B116)</f>
        <v>0</v>
      </c>
      <c r="C117" s="161"/>
      <c r="D117" s="107">
        <f t="shared" ref="D117:P117" si="143">SUM(D114:D116)</f>
        <v>0</v>
      </c>
      <c r="E117" s="74">
        <f t="shared" si="143"/>
        <v>0</v>
      </c>
      <c r="F117" s="107">
        <f t="shared" si="143"/>
        <v>0</v>
      </c>
      <c r="G117" s="74">
        <f t="shared" si="143"/>
        <v>0</v>
      </c>
      <c r="H117" s="74">
        <f t="shared" si="143"/>
        <v>0</v>
      </c>
      <c r="I117" s="74">
        <f t="shared" si="143"/>
        <v>0</v>
      </c>
      <c r="J117" s="74">
        <f t="shared" si="143"/>
        <v>0</v>
      </c>
      <c r="K117" s="74">
        <f t="shared" si="143"/>
        <v>0</v>
      </c>
      <c r="L117" s="74">
        <f t="shared" si="143"/>
        <v>0</v>
      </c>
      <c r="M117" s="74">
        <f t="shared" si="143"/>
        <v>0</v>
      </c>
      <c r="N117" s="74">
        <f t="shared" si="143"/>
        <v>0</v>
      </c>
      <c r="O117" s="74">
        <f t="shared" ref="O117" si="144">SUM(O114:O116)</f>
        <v>0</v>
      </c>
      <c r="P117" s="74">
        <f t="shared" si="143"/>
        <v>0</v>
      </c>
      <c r="Q117" s="37"/>
      <c r="R117" s="74">
        <f t="shared" ref="R117:S117" si="145">SUM(R114:R116)</f>
        <v>0</v>
      </c>
      <c r="S117" s="74">
        <f t="shared" si="145"/>
        <v>0</v>
      </c>
      <c r="T117" s="72">
        <f t="shared" si="141"/>
        <v>0</v>
      </c>
      <c r="U117" s="37"/>
      <c r="V117" s="72">
        <f>SUM(O117,T117)</f>
        <v>0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</row>
    <row r="118" spans="1:34" ht="12.75" customHeight="1" x14ac:dyDescent="0.3">
      <c r="A118" s="263"/>
      <c r="B118" s="164"/>
      <c r="C118" s="161"/>
      <c r="D118" s="164"/>
      <c r="E118" s="161"/>
      <c r="F118" s="164"/>
      <c r="G118" s="161"/>
      <c r="H118" s="161"/>
      <c r="I118" s="161"/>
      <c r="J118" s="161"/>
      <c r="K118" s="161"/>
      <c r="L118" s="161"/>
      <c r="M118" s="161"/>
      <c r="N118" s="161"/>
      <c r="O118" s="261"/>
      <c r="P118" s="261"/>
      <c r="Q118" s="37"/>
      <c r="R118" s="161"/>
      <c r="S118" s="161"/>
      <c r="T118" s="261"/>
      <c r="U118" s="37"/>
      <c r="V118" s="161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</row>
    <row r="119" spans="1:34" ht="12.75" customHeight="1" x14ac:dyDescent="0.3">
      <c r="A119" s="262" t="s">
        <v>206</v>
      </c>
      <c r="B119" s="164">
        <f>'Plan RDG'!B119</f>
        <v>0</v>
      </c>
      <c r="C119" s="161"/>
      <c r="D119" s="164">
        <f>'Plan RDG'!D119</f>
        <v>0</v>
      </c>
      <c r="E119" s="161"/>
      <c r="F119" s="164">
        <f>'Plan RDG'!E119</f>
        <v>0</v>
      </c>
      <c r="G119" s="161"/>
      <c r="H119" s="35">
        <f t="shared" ref="H119:H120" si="146">+E119+G119</f>
        <v>0</v>
      </c>
      <c r="I119" s="161">
        <f>'Plan RDG'!F119</f>
        <v>0</v>
      </c>
      <c r="J119" s="161"/>
      <c r="K119" s="318">
        <f t="shared" ref="K119:K120" si="147">+D119+F119+I119</f>
        <v>0</v>
      </c>
      <c r="L119" s="35">
        <f t="shared" ref="L119:L120" si="148">+H119+J119</f>
        <v>0</v>
      </c>
      <c r="M119" s="161">
        <f>'Plan RDG'!G119</f>
        <v>0</v>
      </c>
      <c r="N119" s="161"/>
      <c r="O119" s="36">
        <f>SUM(K119,M119)</f>
        <v>0</v>
      </c>
      <c r="P119" s="36">
        <f>SUM(L119,N119)</f>
        <v>0</v>
      </c>
      <c r="Q119" s="37"/>
      <c r="R119" s="161">
        <f>'Plan RDG'!J119</f>
        <v>0</v>
      </c>
      <c r="S119" s="161">
        <f>'Plan RDG'!K119</f>
        <v>0</v>
      </c>
      <c r="T119" s="36">
        <f t="shared" ref="T119:T121" si="149">SUM(R119,S119)</f>
        <v>0</v>
      </c>
      <c r="U119" s="36"/>
      <c r="V119" s="36">
        <f t="shared" ref="V119:V120" si="150">SUM(O119,T119)</f>
        <v>0</v>
      </c>
      <c r="W119" s="62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</row>
    <row r="120" spans="1:34" ht="12.75" customHeight="1" x14ac:dyDescent="0.3">
      <c r="A120" s="262" t="s">
        <v>207</v>
      </c>
      <c r="B120" s="164">
        <f>'Plan RDG'!B120</f>
        <v>0</v>
      </c>
      <c r="C120" s="161"/>
      <c r="D120" s="164">
        <f>'Plan RDG'!D120</f>
        <v>0</v>
      </c>
      <c r="E120" s="161"/>
      <c r="F120" s="164">
        <f>'Plan RDG'!E120</f>
        <v>0</v>
      </c>
      <c r="G120" s="161"/>
      <c r="H120" s="35">
        <f t="shared" si="146"/>
        <v>0</v>
      </c>
      <c r="I120" s="161">
        <f>'Plan RDG'!F120</f>
        <v>0</v>
      </c>
      <c r="J120" s="161"/>
      <c r="K120" s="318">
        <f t="shared" si="147"/>
        <v>0</v>
      </c>
      <c r="L120" s="35">
        <f t="shared" si="148"/>
        <v>0</v>
      </c>
      <c r="M120" s="161">
        <f>'Plan RDG'!G120</f>
        <v>0</v>
      </c>
      <c r="N120" s="161"/>
      <c r="O120" s="36">
        <f>SUM(K120,M120)</f>
        <v>0</v>
      </c>
      <c r="P120" s="36">
        <f>SUM(L120,N120)</f>
        <v>0</v>
      </c>
      <c r="Q120" s="37"/>
      <c r="R120" s="161">
        <f>'Plan RDG'!J120</f>
        <v>0</v>
      </c>
      <c r="S120" s="161">
        <f>'Plan RDG'!K120</f>
        <v>0</v>
      </c>
      <c r="T120" s="36">
        <f t="shared" si="149"/>
        <v>0</v>
      </c>
      <c r="U120" s="36"/>
      <c r="V120" s="36">
        <f t="shared" si="150"/>
        <v>0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</row>
    <row r="121" spans="1:34" ht="12.75" customHeight="1" x14ac:dyDescent="0.3">
      <c r="A121" s="69" t="s">
        <v>208</v>
      </c>
      <c r="B121" s="108">
        <f>SUM(B119:B120)</f>
        <v>0</v>
      </c>
      <c r="C121" s="161"/>
      <c r="D121" s="108">
        <f t="shared" ref="D121:P121" si="151">SUM(D119:D120)</f>
        <v>0</v>
      </c>
      <c r="E121" s="73">
        <f t="shared" si="151"/>
        <v>0</v>
      </c>
      <c r="F121" s="108">
        <f t="shared" si="151"/>
        <v>0</v>
      </c>
      <c r="G121" s="73">
        <f t="shared" si="151"/>
        <v>0</v>
      </c>
      <c r="H121" s="73">
        <f t="shared" si="151"/>
        <v>0</v>
      </c>
      <c r="I121" s="73">
        <f t="shared" si="151"/>
        <v>0</v>
      </c>
      <c r="J121" s="73">
        <f t="shared" si="151"/>
        <v>0</v>
      </c>
      <c r="K121" s="73">
        <f t="shared" si="151"/>
        <v>0</v>
      </c>
      <c r="L121" s="73">
        <f t="shared" si="151"/>
        <v>0</v>
      </c>
      <c r="M121" s="73">
        <f t="shared" si="151"/>
        <v>0</v>
      </c>
      <c r="N121" s="73">
        <f t="shared" si="151"/>
        <v>0</v>
      </c>
      <c r="O121" s="73">
        <f t="shared" ref="O121" si="152">SUM(O119:O120)</f>
        <v>0</v>
      </c>
      <c r="P121" s="73">
        <f t="shared" si="151"/>
        <v>0</v>
      </c>
      <c r="Q121" s="37"/>
      <c r="R121" s="73">
        <f t="shared" ref="R121:S121" si="153">SUM(R119:R120)</f>
        <v>0</v>
      </c>
      <c r="S121" s="73">
        <f t="shared" si="153"/>
        <v>0</v>
      </c>
      <c r="T121" s="72">
        <f t="shared" si="149"/>
        <v>0</v>
      </c>
      <c r="U121" s="37"/>
      <c r="V121" s="72">
        <f>SUM(O121,T121)</f>
        <v>0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</row>
    <row r="122" spans="1:34" ht="12.75" customHeight="1" x14ac:dyDescent="0.3">
      <c r="A122" s="270"/>
      <c r="B122" s="164"/>
      <c r="C122" s="161"/>
      <c r="D122" s="164"/>
      <c r="E122" s="161"/>
      <c r="F122" s="164"/>
      <c r="G122" s="161"/>
      <c r="H122" s="161"/>
      <c r="I122" s="161"/>
      <c r="J122" s="161"/>
      <c r="K122" s="161"/>
      <c r="L122" s="161"/>
      <c r="M122" s="161"/>
      <c r="N122" s="161"/>
      <c r="O122" s="261"/>
      <c r="P122" s="261"/>
      <c r="Q122" s="37"/>
      <c r="R122" s="161"/>
      <c r="S122" s="161"/>
      <c r="T122" s="261"/>
      <c r="U122" s="37"/>
      <c r="V122" s="161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</row>
    <row r="123" spans="1:34" ht="12.75" customHeight="1" x14ac:dyDescent="0.3">
      <c r="A123" s="75" t="s">
        <v>209</v>
      </c>
      <c r="B123" s="225">
        <f>'Plan RDG'!B123</f>
        <v>0</v>
      </c>
      <c r="C123" s="72"/>
      <c r="D123" s="225">
        <f>'Plan RDG'!D123</f>
        <v>0</v>
      </c>
      <c r="E123" s="72"/>
      <c r="F123" s="225">
        <f>'Plan RDG'!E123</f>
        <v>0</v>
      </c>
      <c r="G123" s="72"/>
      <c r="H123" s="72"/>
      <c r="I123" s="72">
        <f>'Plan RDG'!F123</f>
        <v>0</v>
      </c>
      <c r="J123" s="72"/>
      <c r="K123" s="72"/>
      <c r="L123" s="72"/>
      <c r="M123" s="72">
        <f>'Plan RDG'!G123</f>
        <v>0</v>
      </c>
      <c r="N123" s="72"/>
      <c r="O123" s="72">
        <f>SUM(K123,M123)</f>
        <v>0</v>
      </c>
      <c r="P123" s="72"/>
      <c r="Q123" s="72"/>
      <c r="R123" s="72">
        <f>'Plan RDG'!J123</f>
        <v>0</v>
      </c>
      <c r="S123" s="72">
        <f>'Plan RDG'!K123</f>
        <v>0</v>
      </c>
      <c r="T123" s="72">
        <f>SUM(R123,S123)</f>
        <v>0</v>
      </c>
      <c r="U123" s="72"/>
      <c r="V123" s="72">
        <f>SUM(O123,T123)</f>
        <v>0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</row>
    <row r="124" spans="1:34" ht="12.75" customHeight="1" x14ac:dyDescent="0.3">
      <c r="A124" s="259"/>
      <c r="B124" s="164"/>
      <c r="C124" s="161"/>
      <c r="D124" s="164"/>
      <c r="E124" s="161"/>
      <c r="F124" s="164"/>
      <c r="G124" s="161"/>
      <c r="H124" s="161"/>
      <c r="I124" s="161"/>
      <c r="J124" s="161"/>
      <c r="K124" s="161"/>
      <c r="L124" s="161"/>
      <c r="M124" s="161"/>
      <c r="N124" s="161"/>
      <c r="O124" s="261"/>
      <c r="P124" s="261"/>
      <c r="Q124" s="37"/>
      <c r="R124" s="161"/>
      <c r="S124" s="161"/>
      <c r="T124" s="261"/>
      <c r="U124" s="37"/>
      <c r="V124" s="161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</row>
    <row r="125" spans="1:34" ht="12.75" customHeight="1" x14ac:dyDescent="0.3">
      <c r="A125" s="259"/>
      <c r="B125" s="164"/>
      <c r="C125" s="161"/>
      <c r="D125" s="164"/>
      <c r="E125" s="161"/>
      <c r="F125" s="164"/>
      <c r="G125" s="161"/>
      <c r="H125" s="161"/>
      <c r="I125" s="161"/>
      <c r="J125" s="161"/>
      <c r="K125" s="161"/>
      <c r="L125" s="161"/>
      <c r="M125" s="161"/>
      <c r="N125" s="161"/>
      <c r="O125" s="261"/>
      <c r="P125" s="261"/>
      <c r="Q125" s="37"/>
      <c r="R125" s="161"/>
      <c r="S125" s="161"/>
      <c r="T125" s="261"/>
      <c r="U125" s="37"/>
      <c r="V125" s="161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</row>
    <row r="126" spans="1:34" ht="12.75" customHeight="1" x14ac:dyDescent="0.3">
      <c r="A126" s="76" t="s">
        <v>210</v>
      </c>
      <c r="B126" s="109">
        <f>SUM(B93,B108,B112,B117,B121,B123)</f>
        <v>0</v>
      </c>
      <c r="C126" s="78"/>
      <c r="D126" s="109">
        <f t="shared" ref="D126:P126" si="154">SUM(D93,D108,D112,D117,D121,D123)</f>
        <v>0</v>
      </c>
      <c r="E126" s="77">
        <f t="shared" si="154"/>
        <v>0</v>
      </c>
      <c r="F126" s="109">
        <f t="shared" si="154"/>
        <v>0</v>
      </c>
      <c r="G126" s="77">
        <f t="shared" si="154"/>
        <v>0</v>
      </c>
      <c r="H126" s="77">
        <f t="shared" si="154"/>
        <v>0</v>
      </c>
      <c r="I126" s="77">
        <f t="shared" si="154"/>
        <v>0</v>
      </c>
      <c r="J126" s="77">
        <f t="shared" si="154"/>
        <v>0</v>
      </c>
      <c r="K126" s="77">
        <f t="shared" si="154"/>
        <v>0</v>
      </c>
      <c r="L126" s="77">
        <f t="shared" si="154"/>
        <v>0</v>
      </c>
      <c r="M126" s="77">
        <f t="shared" si="154"/>
        <v>0</v>
      </c>
      <c r="N126" s="77">
        <f t="shared" si="154"/>
        <v>0</v>
      </c>
      <c r="O126" s="77">
        <f t="shared" ref="O126" si="155">SUM(O93,O108,O112,O117,O121,O123)</f>
        <v>0</v>
      </c>
      <c r="P126" s="77">
        <f t="shared" si="154"/>
        <v>0</v>
      </c>
      <c r="Q126" s="79"/>
      <c r="R126" s="77">
        <f t="shared" ref="R126:S126" si="156">SUM(R93,R108,R112,R117,R121,R123)</f>
        <v>0</v>
      </c>
      <c r="S126" s="77">
        <f t="shared" si="156"/>
        <v>0</v>
      </c>
      <c r="T126" s="80">
        <f>SUM(R126,S126)</f>
        <v>0</v>
      </c>
      <c r="U126" s="81"/>
      <c r="V126" s="80">
        <f>SUM(O126,T126)</f>
        <v>0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</row>
    <row r="127" spans="1:34" ht="12.75" customHeight="1" x14ac:dyDescent="0.3">
      <c r="A127" s="271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</row>
    <row r="128" spans="1:34" ht="12.75" customHeight="1" x14ac:dyDescent="0.3">
      <c r="A128" s="3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</row>
    <row r="129" spans="1:34" ht="12.75" customHeight="1" x14ac:dyDescent="0.3">
      <c r="A129" s="24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</row>
    <row r="130" spans="1:34" ht="12.75" customHeight="1" x14ac:dyDescent="0.3">
      <c r="A130" s="24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</row>
    <row r="131" spans="1:34" ht="51.75" customHeight="1" x14ac:dyDescent="0.3">
      <c r="A131" s="26"/>
      <c r="B131" s="26"/>
      <c r="C131" s="83"/>
      <c r="D131" s="84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</row>
    <row r="132" spans="1:34" ht="20.25" customHeight="1" x14ac:dyDescent="0.3">
      <c r="A132" s="85" t="s">
        <v>211</v>
      </c>
      <c r="B132" s="86" t="s">
        <v>93</v>
      </c>
      <c r="C132" s="85"/>
      <c r="D132" s="388" t="s">
        <v>332</v>
      </c>
      <c r="E132" s="347"/>
      <c r="F132" s="347"/>
      <c r="G132" s="347"/>
      <c r="H132" s="347"/>
      <c r="I132" s="372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</row>
    <row r="133" spans="1:34" ht="63" customHeight="1" x14ac:dyDescent="0.35">
      <c r="A133" s="87" t="s">
        <v>304</v>
      </c>
      <c r="B133" s="319" t="e">
        <f>IF((P15/O15)-1&gt;=20%,"Molimo objasniti razliku između ostvarenog i planiranog",IF((P15/O15)-1&lt;=-20%,"Molimo objasniti razliku između ostvarenog i planiranog","OK"))</f>
        <v>#DIV/0!</v>
      </c>
      <c r="C133" s="88"/>
      <c r="D133" s="384"/>
      <c r="E133" s="347"/>
      <c r="F133" s="347"/>
      <c r="G133" s="347"/>
      <c r="H133" s="347"/>
      <c r="I133" s="372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</row>
    <row r="134" spans="1:34" ht="41.25" customHeight="1" x14ac:dyDescent="0.35">
      <c r="A134" s="87" t="s">
        <v>305</v>
      </c>
      <c r="B134" s="327" t="e">
        <f>IF((P22/O22)-1&gt;=20%,"Molimo objasniti razliku između ostvarenog i planiranog",IF((P22/O22)-1&lt;=-20%,"Molimo objasniti razliku između ostvarenog i planiranog","OK"))</f>
        <v>#DIV/0!</v>
      </c>
      <c r="C134" s="88"/>
      <c r="D134" s="384"/>
      <c r="E134" s="347"/>
      <c r="F134" s="347"/>
      <c r="G134" s="347"/>
      <c r="H134" s="347"/>
      <c r="I134" s="372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</row>
    <row r="135" spans="1:34" ht="27.75" customHeight="1" x14ac:dyDescent="0.35">
      <c r="A135" s="87" t="s">
        <v>215</v>
      </c>
      <c r="B135" s="327" t="e">
        <f>IF((P26/O26)-1&gt;=20%,"Molimo objasniti razliku između ostvarenog i planiranog",IF((P26/O26)-1&lt;=-20%,"Molimo objasniti razliku između ostvarenog i planiranog","OK"))</f>
        <v>#DIV/0!</v>
      </c>
      <c r="C135" s="88"/>
      <c r="D135" s="384"/>
      <c r="E135" s="347"/>
      <c r="F135" s="347"/>
      <c r="G135" s="347"/>
      <c r="H135" s="347"/>
      <c r="I135" s="372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</row>
    <row r="136" spans="1:34" ht="27.75" customHeight="1" x14ac:dyDescent="0.35">
      <c r="A136" s="87" t="s">
        <v>216</v>
      </c>
      <c r="B136" s="327" t="e">
        <f>IF((P33/O33)-1&gt;=20%,"Molimo objasniti razliku između ostvarenog i planiranog",IF((P33/O33)-1&lt;=-20%,"Molimo objasniti razliku između ostvarenog i planiranog","OK"))</f>
        <v>#DIV/0!</v>
      </c>
      <c r="C136" s="88"/>
      <c r="D136" s="384"/>
      <c r="E136" s="347"/>
      <c r="F136" s="347"/>
      <c r="G136" s="347"/>
      <c r="H136" s="347"/>
      <c r="I136" s="372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</row>
    <row r="137" spans="1:34" ht="27.75" customHeight="1" x14ac:dyDescent="0.35">
      <c r="A137" s="87" t="s">
        <v>217</v>
      </c>
      <c r="B137" s="327" t="e">
        <f>IF((P38/O38)-1&gt;=20%,"Molimo objasniti razliku između ostvarenog i planiranog",IF((P38/O38)-1&lt;=-20%,"Molimo objasniti razliku između ostvarenog i planiranog","OK"))</f>
        <v>#DIV/0!</v>
      </c>
      <c r="C137" s="88"/>
      <c r="D137" s="384"/>
      <c r="E137" s="347"/>
      <c r="F137" s="347"/>
      <c r="G137" s="347"/>
      <c r="H137" s="347"/>
      <c r="I137" s="372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</row>
    <row r="138" spans="1:34" ht="27.75" customHeight="1" x14ac:dyDescent="0.35">
      <c r="A138" s="87" t="s">
        <v>306</v>
      </c>
      <c r="B138" s="327" t="e">
        <f>IF((P47/O47)-1&gt;=20%,"Molimo objasniti razliku između ostvarenog i planiranog",IF((P47/O47)-1&lt;=-20%,"Molimo objasniti razliku između ostvarenog i planiranog","OK"))</f>
        <v>#DIV/0!</v>
      </c>
      <c r="C138" s="88"/>
      <c r="D138" s="384"/>
      <c r="E138" s="347"/>
      <c r="F138" s="347"/>
      <c r="G138" s="347"/>
      <c r="H138" s="347"/>
      <c r="I138" s="372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</row>
    <row r="139" spans="1:34" ht="27.75" customHeight="1" x14ac:dyDescent="0.35">
      <c r="A139" s="87" t="s">
        <v>219</v>
      </c>
      <c r="B139" s="327" t="e">
        <f>IF((P55/O55)-1&gt;=20%,"Molimo objasniti razliku između ostvarenog i planiranog",IF((P55/O55)-1&lt;=-20%,"Molimo objasniti razliku između ostvarenog i planiranog","OK"))</f>
        <v>#DIV/0!</v>
      </c>
      <c r="C139" s="88"/>
      <c r="D139" s="384"/>
      <c r="E139" s="347"/>
      <c r="F139" s="347"/>
      <c r="G139" s="347"/>
      <c r="H139" s="347"/>
      <c r="I139" s="372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</row>
    <row r="140" spans="1:34" ht="27.75" customHeight="1" x14ac:dyDescent="0.35">
      <c r="A140" s="89" t="s">
        <v>220</v>
      </c>
      <c r="B140" s="327" t="e">
        <f>IF((P60/O60)-1&gt;=20%,"Molimo objasniti razliku između ostvarenog i planiranog",IF((P60/O60)-1&lt;=-20%,"Molimo objasniti razliku između ostvarenog i planiranog","OK"))</f>
        <v>#DIV/0!</v>
      </c>
      <c r="C140" s="90"/>
      <c r="D140" s="384"/>
      <c r="E140" s="347"/>
      <c r="F140" s="347"/>
      <c r="G140" s="347"/>
      <c r="H140" s="347"/>
      <c r="I140" s="372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</row>
    <row r="141" spans="1:34" ht="44.25" customHeight="1" x14ac:dyDescent="0.35">
      <c r="A141" s="89" t="s">
        <v>307</v>
      </c>
      <c r="B141" s="327" t="e">
        <f>IF((P65/O65)-1&gt;=20%,"Molimo objasniti razliku između ostvarenog i planiranog",IF((P65/O65)-1&lt;=-20%,"Molimo objasniti razliku između ostvarenog i planiranog","OK"))</f>
        <v>#DIV/0!</v>
      </c>
      <c r="C141" s="90"/>
      <c r="D141" s="384"/>
      <c r="E141" s="347"/>
      <c r="F141" s="347"/>
      <c r="G141" s="347"/>
      <c r="H141" s="347"/>
      <c r="I141" s="372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</row>
    <row r="142" spans="1:34" ht="27.75" customHeight="1" x14ac:dyDescent="0.35">
      <c r="A142" s="91" t="s">
        <v>222</v>
      </c>
      <c r="B142" s="327" t="e">
        <f>IF((P70/O70)-1&gt;=20%,"Molimo objasniti razliku između ostvarenog i planiranog",IF((P70/O70)-1&lt;=-20%,"Molimo objasniti razliku između ostvarenog i planiranog","OK"))</f>
        <v>#DIV/0!</v>
      </c>
      <c r="C142" s="88"/>
      <c r="D142" s="384"/>
      <c r="E142" s="347"/>
      <c r="F142" s="347"/>
      <c r="G142" s="347"/>
      <c r="H142" s="347"/>
      <c r="I142" s="372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</row>
    <row r="143" spans="1:34" ht="27.75" customHeight="1" x14ac:dyDescent="0.35">
      <c r="A143" s="87" t="s">
        <v>223</v>
      </c>
      <c r="B143" s="327" t="e">
        <f>IF((P79/O79)-1&gt;=20%,"Molimo objasniti razliku između ostvarenog i planiranog",IF((P79/O79)-1&lt;=-20%,"Molimo objasniti razliku između ostvarenog i planiranog","OK"))</f>
        <v>#DIV/0!</v>
      </c>
      <c r="C143" s="88"/>
      <c r="D143" s="384"/>
      <c r="E143" s="347"/>
      <c r="F143" s="347"/>
      <c r="G143" s="347"/>
      <c r="H143" s="347"/>
      <c r="I143" s="372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</row>
    <row r="144" spans="1:34" ht="27.75" customHeight="1" x14ac:dyDescent="0.35">
      <c r="A144" s="87" t="s">
        <v>224</v>
      </c>
      <c r="B144" s="327" t="e">
        <f>IF((P89/O89)-1&gt;=20%,"Molimo objasniti razliku između ostvarenog i planiranog",IF((P89/O89)-1&lt;=-20%,"Molimo objasniti razliku između ostvarenog i planiranog","OK"))</f>
        <v>#DIV/0!</v>
      </c>
      <c r="C144" s="92"/>
      <c r="D144" s="384"/>
      <c r="E144" s="347"/>
      <c r="F144" s="347"/>
      <c r="G144" s="347"/>
      <c r="H144" s="347"/>
      <c r="I144" s="37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</row>
    <row r="145" spans="1:34" ht="23.25" customHeight="1" x14ac:dyDescent="0.35">
      <c r="A145" s="87"/>
      <c r="B145" s="320"/>
      <c r="C145" s="92"/>
      <c r="D145" s="384"/>
      <c r="E145" s="347"/>
      <c r="F145" s="347"/>
      <c r="G145" s="347"/>
      <c r="H145" s="347"/>
      <c r="I145" s="37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</row>
    <row r="146" spans="1:34" ht="27.75" customHeight="1" x14ac:dyDescent="0.35">
      <c r="A146" s="87" t="s">
        <v>185</v>
      </c>
      <c r="B146" s="327" t="e">
        <f>IF((P93/O93)-1&gt;=20%,"Molimo objasniti razliku između ostvarenog i planiranog",IF((P93/O93)-1&lt;=-20%,"Molimo objasniti razliku između ostvarenog i planiranog","OK"))</f>
        <v>#DIV/0!</v>
      </c>
      <c r="C146" s="92"/>
      <c r="D146" s="384"/>
      <c r="E146" s="347"/>
      <c r="F146" s="347"/>
      <c r="G146" s="347"/>
      <c r="H146" s="347"/>
      <c r="I146" s="37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</row>
    <row r="147" spans="1:34" ht="27.75" customHeight="1" x14ac:dyDescent="0.35">
      <c r="A147" s="87" t="s">
        <v>198</v>
      </c>
      <c r="B147" s="327" t="e">
        <f>IF((P108/O108)-1&gt;=20%,"Molimo objasniti razliku između ostvarenog i planiranog",IF((P108/O108)-1&lt;=-20%,"Molimo objasniti razliku između ostvarenog i planiranog","OK"))</f>
        <v>#DIV/0!</v>
      </c>
      <c r="C147" s="92"/>
      <c r="D147" s="384"/>
      <c r="E147" s="347"/>
      <c r="F147" s="347"/>
      <c r="G147" s="347"/>
      <c r="H147" s="347"/>
      <c r="I147" s="37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</row>
    <row r="148" spans="1:34" ht="27.75" customHeight="1" x14ac:dyDescent="0.35">
      <c r="A148" s="87" t="s">
        <v>227</v>
      </c>
      <c r="B148" s="327" t="e">
        <f>IF((P112/O112)-1&gt;=20%,"Molimo objasniti razliku između ostvarenog i planiranog",IF((P112/O112)-1&lt;=-20%,"Molimo objasniti razliku između ostvarenog i planiranog","OK"))</f>
        <v>#DIV/0!</v>
      </c>
      <c r="C148" s="92"/>
      <c r="D148" s="384"/>
      <c r="E148" s="347"/>
      <c r="F148" s="347"/>
      <c r="G148" s="347"/>
      <c r="H148" s="347"/>
      <c r="I148" s="37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</row>
    <row r="149" spans="1:34" ht="27.75" customHeight="1" x14ac:dyDescent="0.35">
      <c r="A149" s="87" t="s">
        <v>228</v>
      </c>
      <c r="B149" s="327" t="e">
        <f>IF((P117/O117)-1&gt;=20%,"Molimo objasniti razliku između ostvarenog i planiranog",IF((P117/O117)-1&lt;=-20%,"Molimo objasniti razliku između ostvarenog i planiranog","OK"))</f>
        <v>#DIV/0!</v>
      </c>
      <c r="C149" s="92"/>
      <c r="D149" s="384"/>
      <c r="E149" s="347"/>
      <c r="F149" s="347"/>
      <c r="G149" s="347"/>
      <c r="H149" s="347"/>
      <c r="I149" s="37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</row>
    <row r="150" spans="1:34" ht="27.75" customHeight="1" x14ac:dyDescent="0.35">
      <c r="A150" s="87" t="s">
        <v>229</v>
      </c>
      <c r="B150" s="327" t="e">
        <f>IF((P121/O121)-1&gt;=20%,"Molimo objasniti razliku između ostvarenog i planiranog",IF((P121/O121)-1&lt;=-20%,"Molimo objasniti razliku između ostvarenog i planiranog","OK"))</f>
        <v>#DIV/0!</v>
      </c>
      <c r="C150" s="92"/>
      <c r="D150" s="384"/>
      <c r="E150" s="347"/>
      <c r="F150" s="347"/>
      <c r="G150" s="347"/>
      <c r="H150" s="347"/>
      <c r="I150" s="37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</row>
    <row r="151" spans="1:34" ht="27.75" customHeight="1" x14ac:dyDescent="0.35">
      <c r="A151" s="87" t="s">
        <v>230</v>
      </c>
      <c r="B151" s="327" t="e">
        <f>IF((P123/O123)-1&gt;=20%,"Molimo objasniti razliku između ostvarenog i planiranog",IF((P123/O123)-1&lt;=-20%,"Molimo objasniti razliku između ostvarenog i planiranog","OK"))</f>
        <v>#DIV/0!</v>
      </c>
      <c r="C151" s="92"/>
      <c r="D151" s="384"/>
      <c r="E151" s="347"/>
      <c r="F151" s="347"/>
      <c r="G151" s="347"/>
      <c r="H151" s="347"/>
      <c r="I151" s="37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</row>
    <row r="152" spans="1:34" ht="12.75" customHeight="1" x14ac:dyDescent="0.35">
      <c r="A152" s="92"/>
      <c r="B152" s="38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</row>
    <row r="153" spans="1:34" ht="12.75" customHeight="1" x14ac:dyDescent="0.3">
      <c r="A153" s="93"/>
      <c r="B153" s="387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</row>
    <row r="154" spans="1:34" ht="27.75" customHeight="1" x14ac:dyDescent="0.35">
      <c r="A154" s="87" t="s">
        <v>231</v>
      </c>
      <c r="B154" s="94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</row>
    <row r="155" spans="1:34" ht="12.75" customHeight="1" x14ac:dyDescent="0.3">
      <c r="A155" s="27"/>
      <c r="B155" s="400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</row>
    <row r="156" spans="1:34" ht="12.75" customHeight="1" x14ac:dyDescent="0.3">
      <c r="A156" s="27"/>
      <c r="B156" s="335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</row>
    <row r="157" spans="1:34" ht="12.75" customHeight="1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</row>
    <row r="158" spans="1:34" ht="32.65" customHeight="1" x14ac:dyDescent="0.3">
      <c r="A158" s="274" t="s">
        <v>325</v>
      </c>
      <c r="B158" s="97" t="str">
        <f>REPT('Informacije o klubu'!B31,1)</f>
        <v/>
      </c>
      <c r="C158" s="96"/>
      <c r="D158" s="96"/>
      <c r="E158" s="96"/>
      <c r="F158" s="27"/>
      <c r="G158" s="27"/>
      <c r="H158" s="27"/>
      <c r="I158" s="24"/>
      <c r="J158" s="24"/>
      <c r="K158" s="24"/>
      <c r="L158" s="24"/>
      <c r="M158" s="24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</row>
    <row r="159" spans="1:34" ht="12.75" customHeight="1" x14ac:dyDescent="0.3">
      <c r="A159" s="385"/>
      <c r="B159" s="336"/>
      <c r="C159" s="336"/>
      <c r="D159" s="336"/>
      <c r="E159" s="336"/>
      <c r="F159" s="336"/>
      <c r="G159" s="336"/>
      <c r="H159" s="336"/>
      <c r="I159" s="336"/>
      <c r="J159" s="26"/>
      <c r="K159" s="26"/>
      <c r="L159" s="26"/>
      <c r="M159" s="26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</row>
    <row r="160" spans="1:34" ht="12.75" customHeight="1" x14ac:dyDescent="0.3">
      <c r="A160" s="97" t="str">
        <f>REPT('Informacije o klubu'!B11,1)</f>
        <v/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</row>
    <row r="161" spans="1:34" ht="12.75" customHeight="1" x14ac:dyDescent="0.3">
      <c r="A161" s="95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</row>
    <row r="162" spans="1:34" ht="12.75" customHeight="1" x14ac:dyDescent="0.3">
      <c r="A162" s="97" t="str">
        <f>REPT('Informacije o klubu'!B13,1)</f>
        <v/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</row>
    <row r="163" spans="1:34" ht="12.75" customHeight="1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</row>
    <row r="164" spans="1:34" ht="12.75" customHeight="1" x14ac:dyDescent="0.3">
      <c r="A164" s="98" t="s">
        <v>105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</row>
    <row r="165" spans="1:34" ht="12.7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</row>
    <row r="166" spans="1:34" ht="12.7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</row>
    <row r="167" spans="1:34" ht="12.7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</row>
    <row r="168" spans="1:34" ht="12.7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</row>
    <row r="169" spans="1:34" ht="12.7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</row>
    <row r="170" spans="1:34" ht="12.7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</row>
    <row r="171" spans="1:34" ht="12.7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</row>
    <row r="172" spans="1:34" ht="12.7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</row>
    <row r="173" spans="1:34" ht="12.7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</row>
    <row r="174" spans="1:34" ht="12.7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</row>
    <row r="175" spans="1:34" ht="12.7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</row>
    <row r="176" spans="1:34" ht="12.7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</row>
    <row r="177" spans="1:34" ht="12.7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</row>
    <row r="178" spans="1:34" ht="12.7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</row>
    <row r="179" spans="1:34" ht="12.7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</row>
    <row r="180" spans="1:34" ht="12.7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</row>
    <row r="181" spans="1:34" ht="12.7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</row>
    <row r="182" spans="1:34" ht="12.7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</row>
    <row r="183" spans="1:34" ht="12.7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</row>
    <row r="184" spans="1:34" ht="12.7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</row>
    <row r="185" spans="1:34" ht="12.7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</row>
    <row r="186" spans="1:34" ht="12.7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</row>
    <row r="187" spans="1:34" ht="12.7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</row>
    <row r="188" spans="1:34" ht="12.7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</row>
    <row r="189" spans="1:34" ht="12.7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</row>
    <row r="190" spans="1:34" ht="12.7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</row>
    <row r="191" spans="1:34" ht="12.7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</row>
    <row r="192" spans="1:34" ht="12.7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</row>
    <row r="193" spans="1:34" ht="12.7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</row>
    <row r="194" spans="1:34" ht="12.7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</row>
    <row r="195" spans="1:34" ht="12.7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</row>
    <row r="196" spans="1:34" ht="12.7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</row>
    <row r="197" spans="1:34" ht="12.7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</row>
    <row r="198" spans="1:34" ht="12.7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</row>
    <row r="199" spans="1:34" ht="12.7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</row>
    <row r="200" spans="1:34" ht="12.7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</row>
    <row r="201" spans="1:34" ht="12.7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</row>
    <row r="202" spans="1:34" ht="12.7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</row>
    <row r="203" spans="1:34" ht="12.7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</row>
    <row r="204" spans="1:34" ht="12.7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</row>
    <row r="205" spans="1:34" ht="12.7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</row>
    <row r="206" spans="1:34" ht="12.7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</row>
    <row r="207" spans="1:34" ht="12.7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</row>
    <row r="208" spans="1:34" ht="12.7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</row>
    <row r="209" spans="1:34" ht="12.7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</row>
    <row r="210" spans="1:34" ht="12.7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</row>
    <row r="211" spans="1:34" ht="12.7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</row>
    <row r="212" spans="1:34" ht="12.7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</row>
    <row r="213" spans="1:34" ht="12.7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</row>
    <row r="214" spans="1:34" ht="12.7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</row>
    <row r="215" spans="1:34" ht="12.7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</row>
    <row r="216" spans="1:34" ht="12.7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</row>
    <row r="217" spans="1:34" ht="12.7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</row>
    <row r="218" spans="1:34" ht="12.7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</row>
    <row r="219" spans="1:34" ht="12.7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</row>
    <row r="220" spans="1:34" ht="12.7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</row>
    <row r="221" spans="1:34" ht="12.7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</row>
    <row r="222" spans="1:34" ht="12.7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</row>
    <row r="223" spans="1:34" ht="12.7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</row>
    <row r="224" spans="1:34" ht="12.7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</row>
    <row r="225" spans="1:34" ht="12.7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</row>
    <row r="226" spans="1:34" ht="12.7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</row>
    <row r="227" spans="1:34" ht="12.7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</row>
    <row r="228" spans="1:34" ht="12.7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</row>
    <row r="229" spans="1:34" ht="12.7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</row>
    <row r="230" spans="1:34" ht="12.7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</row>
    <row r="231" spans="1:34" ht="12.7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</row>
    <row r="232" spans="1:34" ht="12.7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</row>
    <row r="233" spans="1:34" ht="12.7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</row>
    <row r="234" spans="1:34" ht="12.7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</row>
    <row r="235" spans="1:34" ht="12.7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</row>
    <row r="236" spans="1:34" ht="12.7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</row>
    <row r="237" spans="1:34" ht="12.7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</row>
    <row r="238" spans="1:34" ht="12.7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</row>
    <row r="239" spans="1:34" ht="12.7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</row>
    <row r="240" spans="1:34" ht="12.7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</row>
    <row r="241" spans="1:34" ht="12.7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</row>
    <row r="242" spans="1:34" ht="12.7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</row>
    <row r="243" spans="1:34" ht="12.7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</row>
    <row r="244" spans="1:34" ht="12.7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</row>
    <row r="245" spans="1:34" ht="12.7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</row>
    <row r="246" spans="1:34" ht="12.7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</row>
    <row r="247" spans="1:34" ht="12.7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</row>
    <row r="248" spans="1:34" ht="12.7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</row>
    <row r="249" spans="1:34" ht="12.7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</row>
    <row r="250" spans="1:34" ht="12.7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</row>
    <row r="251" spans="1:34" ht="12.7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</row>
    <row r="252" spans="1:34" ht="12.7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</row>
    <row r="253" spans="1:34" ht="12.7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</row>
    <row r="254" spans="1:34" ht="12.7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</row>
    <row r="255" spans="1:34" ht="12.7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</row>
    <row r="256" spans="1:34" ht="12.7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</row>
    <row r="257" spans="1:34" ht="12.7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</row>
    <row r="258" spans="1:34" ht="12.7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</row>
    <row r="259" spans="1:34" ht="12.7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</row>
    <row r="260" spans="1:34" ht="12.7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</row>
    <row r="261" spans="1:34" ht="12.7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</row>
    <row r="262" spans="1:34" ht="12.7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</row>
    <row r="263" spans="1:34" ht="12.7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</row>
    <row r="264" spans="1:34" ht="12.7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</row>
    <row r="265" spans="1:34" ht="12.7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</row>
    <row r="266" spans="1:34" ht="12.7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</row>
    <row r="267" spans="1:34" ht="12.7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</row>
    <row r="268" spans="1:34" ht="12.7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</row>
    <row r="269" spans="1:34" ht="12.7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</row>
    <row r="270" spans="1:34" ht="12.7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</row>
    <row r="271" spans="1:34" ht="12.7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</row>
    <row r="272" spans="1:34" ht="12.7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</row>
    <row r="273" spans="1:34" ht="12.7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</row>
    <row r="274" spans="1:34" ht="12.7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</row>
    <row r="275" spans="1:34" ht="12.7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</row>
    <row r="276" spans="1:34" ht="12.7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</row>
    <row r="277" spans="1:34" ht="12.7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</row>
    <row r="278" spans="1:34" ht="12.7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</row>
    <row r="279" spans="1:34" ht="12.7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</row>
    <row r="280" spans="1:34" ht="12.7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</row>
    <row r="281" spans="1:34" ht="12.7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</row>
    <row r="282" spans="1:34" ht="12.7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</row>
    <row r="283" spans="1:34" ht="12.7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</row>
    <row r="284" spans="1:34" ht="12.7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</row>
    <row r="285" spans="1:34" ht="12.7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</row>
    <row r="286" spans="1:34" ht="12.7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</row>
    <row r="287" spans="1:34" ht="12.7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</row>
    <row r="288" spans="1:34" ht="12.7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</row>
    <row r="289" spans="1:34" ht="12.7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</row>
    <row r="290" spans="1:34" ht="12.7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</row>
    <row r="291" spans="1:34" ht="12.7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</row>
    <row r="292" spans="1:34" ht="12.7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</row>
    <row r="293" spans="1:34" ht="12.7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</row>
    <row r="294" spans="1:34" ht="12.7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</row>
    <row r="295" spans="1:34" ht="12.7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</row>
    <row r="296" spans="1:34" ht="12.7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</row>
    <row r="297" spans="1:34" ht="12.7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</row>
    <row r="298" spans="1:34" ht="12.7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</row>
    <row r="299" spans="1:34" ht="12.7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</row>
    <row r="300" spans="1:34" ht="12.7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</row>
    <row r="301" spans="1:34" ht="12.7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</row>
    <row r="302" spans="1:34" ht="12.7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</row>
    <row r="303" spans="1:34" ht="12.7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</row>
    <row r="304" spans="1:34" ht="12.7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</row>
    <row r="305" spans="1:34" ht="12.7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</row>
    <row r="306" spans="1:34" ht="12.7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</row>
    <row r="307" spans="1:34" ht="12.7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</row>
    <row r="308" spans="1:34" ht="12.7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</row>
    <row r="309" spans="1:34" ht="12.7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</row>
    <row r="310" spans="1:34" ht="12.7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</row>
    <row r="311" spans="1:34" ht="12.7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</row>
    <row r="312" spans="1:34" ht="12.7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</row>
    <row r="313" spans="1:34" ht="12.7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</row>
    <row r="314" spans="1:34" ht="12.7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</row>
    <row r="315" spans="1:34" ht="12.7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</row>
    <row r="316" spans="1:34" ht="12.7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</row>
    <row r="317" spans="1:34" ht="12.7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</row>
    <row r="318" spans="1:34" ht="12.7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</row>
    <row r="319" spans="1:34" ht="12.7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</row>
    <row r="320" spans="1:34" ht="12.7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</row>
    <row r="321" spans="1:34" ht="12.7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</row>
    <row r="322" spans="1:34" ht="12.7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</row>
    <row r="323" spans="1:34" ht="12.7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</row>
    <row r="324" spans="1:34" ht="12.7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</row>
    <row r="325" spans="1:34" ht="12.7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</row>
    <row r="326" spans="1:34" ht="12.7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</row>
    <row r="327" spans="1:34" ht="12.7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</row>
    <row r="328" spans="1:34" ht="12.7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</row>
    <row r="329" spans="1:34" ht="12.7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</row>
    <row r="330" spans="1:34" ht="12.7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</row>
    <row r="331" spans="1:34" ht="12.7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</row>
    <row r="332" spans="1:34" ht="12.7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</row>
    <row r="333" spans="1:34" ht="12.7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</row>
    <row r="334" spans="1:34" ht="12.7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</row>
    <row r="335" spans="1:34" ht="12.7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</row>
    <row r="336" spans="1:34" ht="12.7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</row>
    <row r="337" spans="1:34" ht="12.7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</row>
    <row r="338" spans="1:34" ht="12.7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</row>
    <row r="339" spans="1:34" ht="12.7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</row>
    <row r="340" spans="1:34" ht="12.7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</row>
    <row r="341" spans="1:34" ht="12.7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</row>
    <row r="342" spans="1:34" ht="12.7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</row>
    <row r="343" spans="1:34" ht="12.7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</row>
    <row r="344" spans="1:34" ht="12.7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</row>
    <row r="345" spans="1:34" ht="12.7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</row>
    <row r="346" spans="1:34" ht="12.7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</row>
    <row r="347" spans="1:34" ht="12.7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</row>
    <row r="348" spans="1:34" ht="12.7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</row>
    <row r="349" spans="1:34" ht="12.7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</row>
    <row r="350" spans="1:34" ht="12.7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</row>
    <row r="351" spans="1:34" ht="12.7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</row>
    <row r="352" spans="1:34" ht="12.7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</row>
    <row r="353" spans="1:34" ht="12.7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</row>
    <row r="354" spans="1:34" ht="12.7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</row>
    <row r="355" spans="1:34" ht="12.7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</row>
    <row r="356" spans="1:34" ht="12.7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</row>
    <row r="357" spans="1:34" ht="12.7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</row>
    <row r="358" spans="1:34" ht="12.7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</row>
    <row r="359" spans="1:34" ht="12.7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</row>
    <row r="360" spans="1:34" ht="12.7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</row>
    <row r="361" spans="1:34" ht="12.7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</row>
    <row r="362" spans="1:34" ht="12.7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</row>
    <row r="363" spans="1:34" ht="12.7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</row>
    <row r="364" spans="1:34" ht="12.7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</row>
    <row r="365" spans="1:34" ht="12.7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</row>
    <row r="366" spans="1:34" ht="12.7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</row>
    <row r="367" spans="1:34" ht="12.7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</row>
    <row r="368" spans="1:34" ht="12.7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</row>
    <row r="369" spans="1:34" ht="12.7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</row>
    <row r="370" spans="1:34" ht="12.7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</row>
    <row r="371" spans="1:34" ht="12.7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</row>
    <row r="372" spans="1:34" ht="12.7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</row>
    <row r="373" spans="1:34" ht="12.7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</row>
    <row r="374" spans="1:34" ht="12.7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</row>
    <row r="375" spans="1:34" ht="12.7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</row>
    <row r="376" spans="1:34" ht="12.7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</row>
    <row r="377" spans="1:34" ht="12.7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</row>
    <row r="378" spans="1:34" ht="12.7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</row>
    <row r="379" spans="1:34" ht="12.7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</row>
    <row r="380" spans="1:34" ht="12.7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</row>
    <row r="381" spans="1:34" ht="12.7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</row>
    <row r="382" spans="1:34" ht="12.7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</row>
    <row r="383" spans="1:34" ht="12.7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</row>
    <row r="384" spans="1:34" ht="12.7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</row>
    <row r="385" spans="1:34" ht="12.7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</row>
    <row r="386" spans="1:34" ht="12.7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</row>
    <row r="387" spans="1:34" ht="12.7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</row>
    <row r="388" spans="1:34" ht="12.7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</row>
    <row r="389" spans="1:34" ht="12.7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</row>
    <row r="390" spans="1:34" ht="12.7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</row>
    <row r="391" spans="1:34" ht="12.7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</row>
    <row r="392" spans="1:34" ht="12.7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</row>
    <row r="393" spans="1:34" ht="12.7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</row>
    <row r="394" spans="1:34" ht="12.7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</row>
    <row r="395" spans="1:34" ht="12.7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</row>
    <row r="396" spans="1:34" ht="12.7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</row>
    <row r="397" spans="1:34" ht="12.7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</row>
    <row r="398" spans="1:34" ht="12.7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</row>
    <row r="399" spans="1:34" ht="12.7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</row>
    <row r="400" spans="1:34" ht="12.7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</row>
    <row r="401" spans="1:34" ht="12.7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</row>
    <row r="402" spans="1:34" ht="12.7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</row>
    <row r="403" spans="1:34" ht="12.7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</row>
    <row r="404" spans="1:34" ht="12.7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</row>
    <row r="405" spans="1:34" ht="12.7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</row>
    <row r="406" spans="1:34" ht="12.7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</row>
    <row r="407" spans="1:34" ht="12.7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</row>
    <row r="408" spans="1:34" ht="12.7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</row>
    <row r="409" spans="1:34" ht="12.7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</row>
    <row r="410" spans="1:34" ht="12.7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</row>
    <row r="411" spans="1:34" ht="12.7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</row>
    <row r="412" spans="1:34" ht="12.7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</row>
    <row r="413" spans="1:34" ht="12.7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</row>
    <row r="414" spans="1:34" ht="12.7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</row>
    <row r="415" spans="1:34" ht="12.7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</row>
    <row r="416" spans="1:34" ht="12.7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</row>
    <row r="417" spans="1:34" ht="12.7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</row>
    <row r="418" spans="1:34" ht="12.7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</row>
    <row r="419" spans="1:34" ht="12.7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</row>
    <row r="420" spans="1:34" ht="12.7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</row>
    <row r="421" spans="1:34" ht="12.7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</row>
    <row r="422" spans="1:34" ht="12.7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</row>
    <row r="423" spans="1:34" ht="12.7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</row>
    <row r="424" spans="1:34" ht="12.7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</row>
    <row r="425" spans="1:34" ht="12.7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</row>
    <row r="426" spans="1:34" ht="12.7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</row>
    <row r="427" spans="1:34" ht="12.7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</row>
    <row r="428" spans="1:34" ht="12.7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</row>
    <row r="429" spans="1:34" ht="12.7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</row>
    <row r="430" spans="1:34" ht="12.7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</row>
    <row r="431" spans="1:34" ht="12.7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</row>
    <row r="432" spans="1:34" ht="12.7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</row>
    <row r="433" spans="1:34" ht="12.7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</row>
    <row r="434" spans="1:34" ht="12.7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</row>
    <row r="435" spans="1:34" ht="12.7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</row>
    <row r="436" spans="1:34" ht="12.7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</row>
    <row r="437" spans="1:34" ht="12.7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</row>
    <row r="438" spans="1:34" ht="12.7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</row>
    <row r="439" spans="1:34" ht="12.7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</row>
    <row r="440" spans="1:34" ht="12.7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</row>
    <row r="441" spans="1:34" ht="12.7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</row>
    <row r="442" spans="1:34" ht="12.7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</row>
    <row r="443" spans="1:34" ht="12.7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</row>
    <row r="444" spans="1:34" ht="12.7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</row>
    <row r="445" spans="1:34" ht="12.7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</row>
    <row r="446" spans="1:34" ht="12.7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</row>
    <row r="447" spans="1:34" ht="12.7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</row>
    <row r="448" spans="1:34" ht="12.7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</row>
    <row r="449" spans="1:34" ht="12.7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</row>
    <row r="450" spans="1:34" ht="12.7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</row>
    <row r="451" spans="1:34" ht="12.7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</row>
    <row r="452" spans="1:34" ht="12.7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</row>
    <row r="453" spans="1:34" ht="12.7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</row>
    <row r="454" spans="1:34" ht="12.7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</row>
    <row r="455" spans="1:34" ht="12.7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</row>
    <row r="456" spans="1:34" ht="12.7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</row>
    <row r="457" spans="1:34" ht="12.7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</row>
    <row r="458" spans="1:34" ht="12.7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</row>
    <row r="459" spans="1:34" ht="12.7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</row>
    <row r="460" spans="1:34" ht="12.7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</row>
    <row r="461" spans="1:34" ht="12.7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</row>
    <row r="462" spans="1:34" ht="12.7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</row>
    <row r="463" spans="1:34" ht="12.7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</row>
    <row r="464" spans="1:34" ht="12.7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</row>
    <row r="465" spans="1:34" ht="12.7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</row>
    <row r="466" spans="1:34" ht="12.7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</row>
    <row r="467" spans="1:34" ht="12.7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</row>
    <row r="468" spans="1:34" ht="12.7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</row>
    <row r="469" spans="1:34" ht="12.7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</row>
    <row r="470" spans="1:34" ht="12.7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</row>
    <row r="471" spans="1:34" ht="12.7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</row>
    <row r="472" spans="1:34" ht="12.7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</row>
    <row r="473" spans="1:34" ht="12.7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</row>
    <row r="474" spans="1:34" ht="12.7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</row>
    <row r="475" spans="1:34" ht="12.7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</row>
    <row r="476" spans="1:34" ht="12.7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</row>
    <row r="477" spans="1:34" ht="12.7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</row>
    <row r="478" spans="1:34" ht="12.7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</row>
    <row r="479" spans="1:34" ht="12.7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</row>
    <row r="480" spans="1:34" ht="12.7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</row>
    <row r="481" spans="1:34" ht="12.7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</row>
    <row r="482" spans="1:34" ht="12.7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</row>
    <row r="483" spans="1:34" ht="12.7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</row>
    <row r="484" spans="1:34" ht="12.7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</row>
    <row r="485" spans="1:34" ht="12.7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</row>
    <row r="486" spans="1:34" ht="12.7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</row>
    <row r="487" spans="1:34" ht="12.7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</row>
    <row r="488" spans="1:34" ht="12.7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</row>
    <row r="489" spans="1:34" ht="12.7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</row>
    <row r="490" spans="1:34" ht="12.7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</row>
    <row r="491" spans="1:34" ht="12.7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</row>
    <row r="492" spans="1:34" ht="12.7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</row>
    <row r="493" spans="1:34" ht="12.7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</row>
    <row r="494" spans="1:34" ht="12.7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</row>
    <row r="495" spans="1:34" ht="12.7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</row>
    <row r="496" spans="1:34" ht="12.7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</row>
    <row r="497" spans="1:34" ht="12.7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</row>
    <row r="498" spans="1:34" ht="12.7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</row>
    <row r="499" spans="1:34" ht="12.7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</row>
    <row r="500" spans="1:34" ht="12.7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</row>
    <row r="501" spans="1:34" ht="12.7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</row>
    <row r="502" spans="1:34" ht="12.7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</row>
    <row r="503" spans="1:34" ht="12.7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</row>
    <row r="504" spans="1:34" ht="12.7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</row>
    <row r="505" spans="1:34" ht="12.7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</row>
    <row r="506" spans="1:34" ht="12.7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</row>
    <row r="507" spans="1:34" ht="12.7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</row>
    <row r="508" spans="1:34" ht="12.7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</row>
    <row r="509" spans="1:34" ht="12.7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</row>
    <row r="510" spans="1:34" ht="12.7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</row>
    <row r="511" spans="1:34" ht="12.7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</row>
    <row r="512" spans="1:34" ht="12.7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</row>
    <row r="513" spans="1:34" ht="12.7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</row>
    <row r="514" spans="1:34" ht="12.7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</row>
    <row r="515" spans="1:34" ht="12.7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</row>
    <row r="516" spans="1:34" ht="12.7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</row>
    <row r="517" spans="1:34" ht="12.7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</row>
    <row r="518" spans="1:34" ht="12.7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</row>
    <row r="519" spans="1:34" ht="12.7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</row>
    <row r="520" spans="1:34" ht="12.7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</row>
    <row r="521" spans="1:34" ht="12.7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</row>
    <row r="522" spans="1:34" ht="12.7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</row>
    <row r="523" spans="1:34" ht="12.7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</row>
    <row r="524" spans="1:34" ht="12.7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</row>
    <row r="525" spans="1:34" ht="12.7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</row>
    <row r="526" spans="1:34" ht="12.7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</row>
    <row r="527" spans="1:34" ht="12.7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</row>
    <row r="528" spans="1:34" ht="12.7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</row>
    <row r="529" spans="1:34" ht="12.7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</row>
    <row r="530" spans="1:34" ht="12.7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</row>
    <row r="531" spans="1:34" ht="12.7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</row>
    <row r="532" spans="1:34" ht="12.7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</row>
    <row r="533" spans="1:34" ht="12.7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</row>
    <row r="534" spans="1:34" ht="12.7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</row>
    <row r="535" spans="1:34" ht="12.7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</row>
    <row r="536" spans="1:34" ht="12.7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</row>
    <row r="537" spans="1:34" ht="12.7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</row>
    <row r="538" spans="1:34" ht="12.7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</row>
    <row r="539" spans="1:34" ht="12.7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</row>
    <row r="540" spans="1:34" ht="12.7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</row>
    <row r="541" spans="1:34" ht="12.7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</row>
    <row r="542" spans="1:34" ht="12.7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</row>
    <row r="543" spans="1:34" ht="12.7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</row>
    <row r="544" spans="1:34" ht="12.7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</row>
    <row r="545" spans="1:34" ht="12.7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</row>
    <row r="546" spans="1:34" ht="12.7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</row>
    <row r="547" spans="1:34" ht="12.7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</row>
    <row r="548" spans="1:34" ht="12.7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</row>
    <row r="549" spans="1:34" ht="12.7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</row>
    <row r="550" spans="1:34" ht="12.7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</row>
    <row r="551" spans="1:34" ht="12.7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</row>
    <row r="552" spans="1:34" ht="12.7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</row>
    <row r="553" spans="1:34" ht="12.7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</row>
    <row r="554" spans="1:34" ht="12.7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</row>
    <row r="555" spans="1:34" ht="12.7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</row>
    <row r="556" spans="1:34" ht="12.7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</row>
    <row r="557" spans="1:34" ht="12.7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</row>
    <row r="558" spans="1:34" ht="12.7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</row>
    <row r="559" spans="1:34" ht="12.7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</row>
    <row r="560" spans="1:34" ht="12.7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</row>
    <row r="561" spans="1:34" ht="12.7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</row>
    <row r="562" spans="1:34" ht="12.7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</row>
    <row r="563" spans="1:34" ht="12.7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</row>
    <row r="564" spans="1:34" ht="12.7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</row>
    <row r="565" spans="1:34" ht="12.7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</row>
    <row r="566" spans="1:34" ht="12.7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</row>
    <row r="567" spans="1:34" ht="12.7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</row>
    <row r="568" spans="1:34" ht="12.7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</row>
    <row r="569" spans="1:34" ht="12.7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</row>
    <row r="570" spans="1:34" ht="12.7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</row>
    <row r="571" spans="1:34" ht="12.7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</row>
    <row r="572" spans="1:34" ht="12.7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</row>
    <row r="573" spans="1:34" ht="12.7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</row>
    <row r="574" spans="1:34" ht="12.7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</row>
    <row r="575" spans="1:34" ht="12.7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</row>
    <row r="576" spans="1:34" ht="12.7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</row>
    <row r="577" spans="1:34" ht="12.7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</row>
    <row r="578" spans="1:34" ht="12.7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</row>
    <row r="579" spans="1:34" ht="12.7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</row>
    <row r="580" spans="1:34" ht="12.7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</row>
    <row r="581" spans="1:34" ht="12.7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</row>
    <row r="582" spans="1:34" ht="12.7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</row>
    <row r="583" spans="1:34" ht="12.7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</row>
    <row r="584" spans="1:34" ht="12.7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</row>
    <row r="585" spans="1:34" ht="12.7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</row>
    <row r="586" spans="1:34" ht="12.7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</row>
    <row r="587" spans="1:34" ht="12.7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</row>
    <row r="588" spans="1:34" ht="12.7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</row>
    <row r="589" spans="1:34" ht="12.7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</row>
    <row r="590" spans="1:34" ht="12.7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</row>
    <row r="591" spans="1:34" ht="12.7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</row>
    <row r="592" spans="1:34" ht="12.7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</row>
    <row r="593" spans="1:34" ht="12.7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</row>
    <row r="594" spans="1:34" ht="12.7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</row>
    <row r="595" spans="1:34" ht="12.7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</row>
    <row r="596" spans="1:34" ht="12.7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</row>
    <row r="597" spans="1:34" ht="12.7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</row>
    <row r="598" spans="1:34" ht="12.7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</row>
    <row r="599" spans="1:34" ht="12.7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</row>
    <row r="600" spans="1:34" ht="12.7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</row>
    <row r="601" spans="1:34" ht="12.7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</row>
    <row r="602" spans="1:34" ht="12.7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</row>
    <row r="603" spans="1:34" ht="12.7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</row>
    <row r="604" spans="1:34" ht="12.7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</row>
    <row r="605" spans="1:34" ht="12.7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</row>
    <row r="606" spans="1:34" ht="12.7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</row>
    <row r="607" spans="1:34" ht="12.7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</row>
    <row r="608" spans="1:34" ht="12.7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</row>
    <row r="609" spans="1:34" ht="12.7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</row>
    <row r="610" spans="1:34" ht="12.7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</row>
    <row r="611" spans="1:34" ht="12.7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</row>
    <row r="612" spans="1:34" ht="12.7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</row>
    <row r="613" spans="1:34" ht="12.7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</row>
    <row r="614" spans="1:34" ht="12.7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</row>
    <row r="615" spans="1:34" ht="12.7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</row>
    <row r="616" spans="1:34" ht="12.7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</row>
    <row r="617" spans="1:34" ht="12.7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</row>
    <row r="618" spans="1:34" ht="12.7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</row>
    <row r="619" spans="1:34" ht="12.7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</row>
    <row r="620" spans="1:34" ht="12.7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</row>
    <row r="621" spans="1:34" ht="12.7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</row>
    <row r="622" spans="1:34" ht="12.7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</row>
    <row r="623" spans="1:34" ht="12.7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</row>
    <row r="624" spans="1:34" ht="12.7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</row>
    <row r="625" spans="1:34" ht="12.7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</row>
    <row r="626" spans="1:34" ht="12.7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</row>
    <row r="627" spans="1:34" ht="12.7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</row>
    <row r="628" spans="1:34" ht="12.7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</row>
    <row r="629" spans="1:34" ht="12.7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</row>
    <row r="630" spans="1:34" ht="12.7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</row>
    <row r="631" spans="1:34" ht="12.7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</row>
    <row r="632" spans="1:34" ht="12.7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</row>
    <row r="633" spans="1:34" ht="12.7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</row>
    <row r="634" spans="1:34" ht="12.7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</row>
    <row r="635" spans="1:34" ht="12.7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</row>
    <row r="636" spans="1:34" ht="12.7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</row>
    <row r="637" spans="1:34" ht="12.7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</row>
    <row r="638" spans="1:34" ht="12.7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</row>
    <row r="639" spans="1:34" ht="12.7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</row>
    <row r="640" spans="1:34" ht="12.7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</row>
    <row r="641" spans="1:34" ht="12.7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</row>
    <row r="642" spans="1:34" ht="12.7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</row>
    <row r="643" spans="1:34" ht="12.7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</row>
    <row r="644" spans="1:34" ht="12.7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</row>
    <row r="645" spans="1:34" ht="12.7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</row>
    <row r="646" spans="1:34" ht="12.7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</row>
    <row r="647" spans="1:34" ht="12.7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</row>
    <row r="648" spans="1:34" ht="12.7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</row>
    <row r="649" spans="1:34" ht="12.7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</row>
    <row r="650" spans="1:34" ht="12.7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</row>
    <row r="651" spans="1:34" ht="12.7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</row>
    <row r="652" spans="1:34" ht="12.7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</row>
    <row r="653" spans="1:34" ht="12.7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</row>
    <row r="654" spans="1:34" ht="12.7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</row>
    <row r="655" spans="1:34" ht="12.7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</row>
    <row r="656" spans="1:34" ht="12.7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</row>
    <row r="657" spans="1:34" ht="12.7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</row>
    <row r="658" spans="1:34" ht="12.7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</row>
    <row r="659" spans="1:34" ht="12.7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</row>
    <row r="660" spans="1:34" ht="12.7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</row>
    <row r="661" spans="1:34" ht="12.7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</row>
    <row r="662" spans="1:34" ht="12.7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</row>
    <row r="663" spans="1:34" ht="12.7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</row>
    <row r="664" spans="1:34" ht="12.7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</row>
    <row r="665" spans="1:34" ht="12.7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</row>
    <row r="666" spans="1:34" ht="12.7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</row>
    <row r="667" spans="1:34" ht="12.7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</row>
    <row r="668" spans="1:34" ht="12.7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</row>
    <row r="669" spans="1:34" ht="12.7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</row>
    <row r="670" spans="1:34" ht="12.7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</row>
    <row r="671" spans="1:34" ht="12.7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</row>
    <row r="672" spans="1:34" ht="12.7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</row>
    <row r="673" spans="1:34" ht="12.7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</row>
    <row r="674" spans="1:34" ht="12.7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</row>
    <row r="675" spans="1:34" ht="12.7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</row>
    <row r="676" spans="1:34" ht="12.7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</row>
    <row r="677" spans="1:34" ht="12.7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</row>
    <row r="678" spans="1:34" ht="12.7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</row>
    <row r="679" spans="1:34" ht="12.7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</row>
    <row r="680" spans="1:34" ht="12.7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</row>
    <row r="681" spans="1:34" ht="12.7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</row>
    <row r="682" spans="1:34" ht="12.7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</row>
    <row r="683" spans="1:34" ht="12.7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</row>
    <row r="684" spans="1:34" ht="12.7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</row>
    <row r="685" spans="1:34" ht="12.7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</row>
    <row r="686" spans="1:34" ht="12.7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</row>
    <row r="687" spans="1:34" ht="12.7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</row>
    <row r="688" spans="1:34" ht="12.7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</row>
    <row r="689" spans="1:34" ht="12.7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</row>
    <row r="690" spans="1:34" ht="12.7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</row>
    <row r="691" spans="1:34" ht="12.7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</row>
    <row r="692" spans="1:34" ht="12.7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</row>
    <row r="693" spans="1:34" ht="12.7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</row>
    <row r="694" spans="1:34" ht="12.7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</row>
    <row r="695" spans="1:34" ht="12.7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</row>
    <row r="696" spans="1:34" ht="12.7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</row>
    <row r="697" spans="1:34" ht="12.7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</row>
    <row r="698" spans="1:34" ht="12.7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</row>
    <row r="699" spans="1:34" ht="12.7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</row>
    <row r="700" spans="1:34" ht="12.7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</row>
    <row r="701" spans="1:34" ht="12.7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</row>
    <row r="702" spans="1:34" ht="12.7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</row>
    <row r="703" spans="1:34" ht="12.7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</row>
    <row r="704" spans="1:34" ht="12.7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</row>
    <row r="705" spans="1:34" ht="12.7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</row>
    <row r="706" spans="1:34" ht="12.7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</row>
    <row r="707" spans="1:34" ht="12.7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</row>
    <row r="708" spans="1:34" ht="12.7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</row>
    <row r="709" spans="1:34" ht="12.7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</row>
    <row r="710" spans="1:34" ht="12.7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</row>
    <row r="711" spans="1:34" ht="12.7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</row>
    <row r="712" spans="1:34" ht="12.7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</row>
    <row r="713" spans="1:34" ht="12.7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</row>
    <row r="714" spans="1:34" ht="12.7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</row>
    <row r="715" spans="1:34" ht="12.7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</row>
    <row r="716" spans="1:34" ht="12.7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</row>
    <row r="717" spans="1:34" ht="12.7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</row>
    <row r="718" spans="1:34" ht="12.7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</row>
    <row r="719" spans="1:34" ht="12.7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</row>
    <row r="720" spans="1:34" ht="12.7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</row>
    <row r="721" spans="1:34" ht="12.7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</row>
    <row r="722" spans="1:34" ht="12.7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</row>
    <row r="723" spans="1:34" ht="12.7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</row>
    <row r="724" spans="1:34" ht="12.7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</row>
    <row r="725" spans="1:34" ht="12.7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</row>
    <row r="726" spans="1:34" ht="12.7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</row>
    <row r="727" spans="1:34" ht="12.7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</row>
    <row r="728" spans="1:34" ht="12.7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</row>
    <row r="729" spans="1:34" ht="12.7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</row>
    <row r="730" spans="1:34" ht="12.7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</row>
    <row r="731" spans="1:34" ht="12.7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</row>
    <row r="732" spans="1:34" ht="12.7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</row>
    <row r="733" spans="1:34" ht="12.7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</row>
    <row r="734" spans="1:34" ht="12.7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</row>
    <row r="735" spans="1:34" ht="12.7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</row>
    <row r="736" spans="1:34" ht="12.7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</row>
    <row r="737" spans="1:34" ht="12.7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</row>
    <row r="738" spans="1:34" ht="12.7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</row>
    <row r="739" spans="1:34" ht="12.7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</row>
    <row r="740" spans="1:34" ht="12.7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</row>
    <row r="741" spans="1:34" ht="12.7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</row>
    <row r="742" spans="1:34" ht="12.7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</row>
    <row r="743" spans="1:34" ht="12.7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</row>
    <row r="744" spans="1:34" ht="12.7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</row>
    <row r="745" spans="1:34" ht="12.7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</row>
    <row r="746" spans="1:34" ht="12.7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</row>
    <row r="747" spans="1:34" ht="12.7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</row>
    <row r="748" spans="1:34" ht="12.7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</row>
    <row r="749" spans="1:34" ht="12.7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</row>
    <row r="750" spans="1:34" ht="12.7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</row>
    <row r="751" spans="1:34" ht="12.7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</row>
    <row r="752" spans="1:34" ht="12.7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</row>
    <row r="753" spans="1:34" ht="12.7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</row>
    <row r="754" spans="1:34" ht="12.7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</row>
    <row r="755" spans="1:34" ht="12.7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</row>
    <row r="756" spans="1:34" ht="12.7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</row>
    <row r="757" spans="1:34" ht="12.7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</row>
    <row r="758" spans="1:34" ht="12.7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</row>
    <row r="759" spans="1:34" ht="12.7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</row>
    <row r="760" spans="1:34" ht="12.7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</row>
    <row r="761" spans="1:34" ht="12.7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</row>
    <row r="762" spans="1:34" ht="12.7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</row>
    <row r="763" spans="1:34" ht="12.7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</row>
    <row r="764" spans="1:34" ht="12.7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</row>
    <row r="765" spans="1:34" ht="12.7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</row>
    <row r="766" spans="1:34" ht="12.7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</row>
    <row r="767" spans="1:34" ht="12.7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</row>
    <row r="768" spans="1:34" ht="12.7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</row>
    <row r="769" spans="1:34" ht="12.7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</row>
    <row r="770" spans="1:34" ht="12.7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</row>
    <row r="771" spans="1:34" ht="12.7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</row>
    <row r="772" spans="1:34" ht="12.7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</row>
    <row r="773" spans="1:34" ht="12.7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</row>
    <row r="774" spans="1:34" ht="12.7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</row>
    <row r="775" spans="1:34" ht="12.7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</row>
    <row r="776" spans="1:34" ht="12.7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</row>
    <row r="777" spans="1:34" ht="12.7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</row>
    <row r="778" spans="1:34" ht="12.7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</row>
    <row r="779" spans="1:34" ht="12.7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</row>
    <row r="780" spans="1:34" ht="12.7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</row>
    <row r="781" spans="1:34" ht="12.7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</row>
    <row r="782" spans="1:34" ht="12.7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</row>
    <row r="783" spans="1:34" ht="12.7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</row>
    <row r="784" spans="1:34" ht="12.7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</row>
    <row r="785" spans="1:34" ht="12.7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</row>
    <row r="786" spans="1:34" ht="12.7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</row>
    <row r="787" spans="1:34" ht="12.7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</row>
    <row r="788" spans="1:34" ht="12.7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</row>
    <row r="789" spans="1:34" ht="12.7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</row>
    <row r="790" spans="1:34" ht="12.7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</row>
    <row r="791" spans="1:34" ht="12.7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</row>
    <row r="792" spans="1:34" ht="12.7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</row>
    <row r="793" spans="1:34" ht="12.7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</row>
    <row r="794" spans="1:34" ht="12.7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</row>
    <row r="795" spans="1:34" ht="12.7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</row>
    <row r="796" spans="1:34" ht="12.7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</row>
    <row r="797" spans="1:34" ht="12.7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</row>
    <row r="798" spans="1:34" ht="12.7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</row>
    <row r="799" spans="1:34" ht="12.7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</row>
    <row r="800" spans="1:34" ht="12.7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</row>
    <row r="801" spans="1:34" ht="12.7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</row>
    <row r="802" spans="1:34" ht="12.7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</row>
    <row r="803" spans="1:34" ht="12.7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</row>
    <row r="804" spans="1:34" ht="12.7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</row>
    <row r="805" spans="1:34" ht="12.7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</row>
    <row r="806" spans="1:34" ht="12.7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</row>
    <row r="807" spans="1:34" ht="12.7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</row>
    <row r="808" spans="1:34" ht="12.7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</row>
    <row r="809" spans="1:34" ht="12.7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</row>
    <row r="810" spans="1:34" ht="12.7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</row>
    <row r="811" spans="1:34" ht="12.7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</row>
    <row r="812" spans="1:34" ht="12.7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</row>
    <row r="813" spans="1:34" ht="12.7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</row>
    <row r="814" spans="1:34" ht="12.7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</row>
    <row r="815" spans="1:34" ht="12.7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</row>
    <row r="816" spans="1:34" ht="12.7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</row>
    <row r="817" spans="1:34" ht="12.7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</row>
    <row r="818" spans="1:34" ht="12.7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</row>
    <row r="819" spans="1:34" ht="12.7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</row>
    <row r="820" spans="1:34" ht="12.7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</row>
    <row r="821" spans="1:34" ht="12.7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</row>
    <row r="822" spans="1:34" ht="12.7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</row>
    <row r="823" spans="1:34" ht="12.7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</row>
    <row r="824" spans="1:34" ht="12.7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</row>
    <row r="825" spans="1:34" ht="12.7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</row>
    <row r="826" spans="1:34" ht="12.7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</row>
    <row r="827" spans="1:34" ht="12.7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</row>
    <row r="828" spans="1:34" ht="12.7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</row>
    <row r="829" spans="1:34" ht="12.7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</row>
    <row r="830" spans="1:34" ht="12.7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</row>
    <row r="831" spans="1:34" ht="12.7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</row>
    <row r="832" spans="1:34" ht="12.7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</row>
    <row r="833" spans="1:34" ht="12.7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</row>
    <row r="834" spans="1:34" ht="12.7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</row>
    <row r="835" spans="1:34" ht="12.7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</row>
    <row r="836" spans="1:34" ht="12.7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</row>
    <row r="837" spans="1:34" ht="12.7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</row>
    <row r="838" spans="1:34" ht="12.7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</row>
    <row r="839" spans="1:34" ht="12.7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</row>
    <row r="840" spans="1:34" ht="12.7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</row>
    <row r="841" spans="1:34" ht="12.7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</row>
    <row r="842" spans="1:34" ht="12.7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</row>
    <row r="843" spans="1:34" ht="12.7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</row>
    <row r="844" spans="1:34" ht="12.7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</row>
    <row r="845" spans="1:34" ht="12.7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</row>
    <row r="846" spans="1:34" ht="12.7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</row>
    <row r="847" spans="1:34" ht="12.7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</row>
    <row r="848" spans="1:34" ht="12.7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</row>
    <row r="849" spans="1:34" ht="12.7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</row>
    <row r="850" spans="1:34" ht="12.7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</row>
    <row r="851" spans="1:34" ht="12.7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</row>
    <row r="852" spans="1:34" ht="12.7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</row>
    <row r="853" spans="1:34" ht="12.7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</row>
    <row r="854" spans="1:34" ht="12.7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</row>
    <row r="855" spans="1:34" ht="12.7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</row>
    <row r="856" spans="1:34" ht="12.7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</row>
    <row r="857" spans="1:34" ht="12.7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</row>
    <row r="858" spans="1:34" ht="12.7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</row>
    <row r="859" spans="1:34" ht="12.7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</row>
    <row r="860" spans="1:34" ht="12.7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</row>
    <row r="861" spans="1:34" ht="12.7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</row>
    <row r="862" spans="1:34" ht="12.7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</row>
    <row r="863" spans="1:34" ht="12.7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</row>
    <row r="864" spans="1:34" ht="12.7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</row>
    <row r="865" spans="1:34" ht="12.7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</row>
    <row r="866" spans="1:34" ht="12.7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</row>
    <row r="867" spans="1:34" ht="12.7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</row>
    <row r="868" spans="1:34" ht="12.7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</row>
    <row r="869" spans="1:34" ht="12.7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</row>
    <row r="870" spans="1:34" ht="12.7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</row>
    <row r="871" spans="1:34" ht="12.7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</row>
    <row r="872" spans="1:34" ht="12.7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</row>
    <row r="873" spans="1:34" ht="12.7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</row>
    <row r="874" spans="1:34" ht="12.7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</row>
    <row r="875" spans="1:34" ht="12.7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</row>
    <row r="876" spans="1:34" ht="12.7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</row>
    <row r="877" spans="1:34" ht="12.7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</row>
    <row r="878" spans="1:34" ht="12.7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</row>
    <row r="879" spans="1:34" ht="12.7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</row>
    <row r="880" spans="1:34" ht="12.7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</row>
    <row r="881" spans="1:34" ht="12.7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</row>
    <row r="882" spans="1:34" ht="12.7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</row>
    <row r="883" spans="1:34" ht="12.7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</row>
    <row r="884" spans="1:34" ht="12.7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</row>
    <row r="885" spans="1:34" ht="12.7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</row>
    <row r="886" spans="1:34" ht="12.7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</row>
    <row r="887" spans="1:34" ht="12.7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</row>
    <row r="888" spans="1:34" ht="12.7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</row>
    <row r="889" spans="1:34" ht="12.7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</row>
    <row r="890" spans="1:34" ht="12.7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</row>
    <row r="891" spans="1:34" ht="12.7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</row>
    <row r="892" spans="1:34" ht="12.7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</row>
    <row r="893" spans="1:34" ht="12.7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</row>
    <row r="894" spans="1:34" ht="12.7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</row>
    <row r="895" spans="1:34" ht="12.7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</row>
    <row r="896" spans="1:34" ht="12.7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</row>
    <row r="897" spans="1:34" ht="12.7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</row>
    <row r="898" spans="1:34" ht="12.7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</row>
    <row r="899" spans="1:34" ht="12.7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</row>
    <row r="900" spans="1:34" ht="12.7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</row>
    <row r="901" spans="1:34" ht="12.7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</row>
    <row r="902" spans="1:34" ht="12.7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</row>
    <row r="903" spans="1:34" ht="12.7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</row>
    <row r="904" spans="1:34" ht="12.7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</row>
    <row r="905" spans="1:34" ht="12.7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</row>
    <row r="906" spans="1:34" ht="12.7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</row>
    <row r="907" spans="1:34" ht="12.7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</row>
    <row r="908" spans="1:34" ht="12.7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</row>
    <row r="909" spans="1:34" ht="12.7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</row>
    <row r="910" spans="1:34" ht="12.7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</row>
    <row r="911" spans="1:34" ht="12.7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</row>
    <row r="912" spans="1:34" ht="12.7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</row>
    <row r="913" spans="1:34" ht="12.7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</row>
    <row r="914" spans="1:34" ht="12.7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</row>
    <row r="915" spans="1:34" ht="12.7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</row>
    <row r="916" spans="1:34" ht="12.7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</row>
    <row r="917" spans="1:34" ht="12.7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</row>
    <row r="918" spans="1:34" ht="12.7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</row>
    <row r="919" spans="1:34" ht="12.7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</row>
    <row r="920" spans="1:34" ht="12.7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</row>
    <row r="921" spans="1:34" ht="12.7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</row>
    <row r="922" spans="1:34" ht="12.7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</row>
    <row r="923" spans="1:34" ht="12.7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</row>
    <row r="924" spans="1:34" ht="12.7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</row>
    <row r="925" spans="1:34" ht="12.7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</row>
    <row r="926" spans="1:34" ht="12.7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</row>
    <row r="927" spans="1:34" ht="12.7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</row>
    <row r="928" spans="1:34" ht="12.7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</row>
    <row r="929" spans="1:34" ht="12.7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</row>
    <row r="930" spans="1:34" ht="12.7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</row>
    <row r="931" spans="1:34" ht="12.7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</row>
    <row r="932" spans="1:34" ht="12.7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</row>
    <row r="933" spans="1:34" ht="12.7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</row>
    <row r="934" spans="1:34" ht="12.7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</row>
    <row r="935" spans="1:34" ht="12.7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</row>
    <row r="936" spans="1:34" ht="12.7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</row>
    <row r="937" spans="1:34" ht="12.7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</row>
    <row r="938" spans="1:34" ht="12.7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</row>
    <row r="939" spans="1:34" ht="12.7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</row>
    <row r="940" spans="1:34" ht="12.7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</row>
    <row r="941" spans="1:34" ht="12.7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</row>
    <row r="942" spans="1:34" ht="12.7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</row>
    <row r="943" spans="1:34" ht="12.7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</row>
    <row r="944" spans="1:34" ht="12.7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</row>
    <row r="945" spans="1:34" ht="12.7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</row>
    <row r="946" spans="1:34" ht="12.7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</row>
    <row r="947" spans="1:34" ht="12.7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</row>
    <row r="948" spans="1:34" ht="12.7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</row>
    <row r="949" spans="1:34" ht="12.7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</row>
    <row r="950" spans="1:34" ht="12.7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</row>
    <row r="951" spans="1:34" ht="12.7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</row>
    <row r="952" spans="1:34" ht="12.7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</row>
    <row r="953" spans="1:34" ht="12.7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</row>
    <row r="954" spans="1:34" ht="12.7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</row>
    <row r="955" spans="1:34" ht="12.7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</row>
    <row r="956" spans="1:34" ht="12.7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</row>
    <row r="957" spans="1:34" ht="12.7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</row>
    <row r="958" spans="1:34" ht="12.7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</row>
    <row r="959" spans="1:34" ht="12.7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</row>
    <row r="960" spans="1:34" ht="12.7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</row>
    <row r="961" spans="1:34" ht="12.7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</row>
    <row r="962" spans="1:34" ht="12.7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</row>
    <row r="963" spans="1:34" ht="12.7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</row>
    <row r="964" spans="1:34" ht="12.7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</row>
    <row r="965" spans="1:34" ht="12.7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</row>
    <row r="966" spans="1:34" ht="12.7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</row>
    <row r="967" spans="1:34" ht="12.7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</row>
    <row r="968" spans="1:34" ht="12.7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</row>
    <row r="969" spans="1:34" ht="12.7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</row>
    <row r="970" spans="1:34" ht="12.7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</row>
    <row r="971" spans="1:34" ht="12.7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</row>
    <row r="972" spans="1:34" ht="12.7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</row>
    <row r="973" spans="1:34" ht="12.7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</row>
    <row r="974" spans="1:34" ht="12.7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</row>
    <row r="975" spans="1:34" ht="12.7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</row>
    <row r="976" spans="1:34" ht="12.7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</row>
    <row r="977" spans="1:34" ht="12.7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</row>
    <row r="978" spans="1:34" ht="12.7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</row>
    <row r="979" spans="1:34" ht="12.7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</row>
    <row r="980" spans="1:34" ht="12.7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</row>
    <row r="981" spans="1:34" ht="12.7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</row>
    <row r="982" spans="1:34" ht="12.7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</row>
    <row r="983" spans="1:34" ht="12.7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</row>
    <row r="984" spans="1:34" ht="12.7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</row>
    <row r="985" spans="1:34" ht="12.7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</row>
    <row r="986" spans="1:34" ht="12.7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</row>
    <row r="987" spans="1:34" ht="12.7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</row>
    <row r="988" spans="1:34" ht="12.7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</row>
    <row r="989" spans="1:34" ht="12.7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</row>
    <row r="990" spans="1:34" ht="12.7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</row>
    <row r="991" spans="1:34" ht="12.7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</row>
    <row r="992" spans="1:34" ht="12.7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</row>
    <row r="993" spans="1:34" ht="12.7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</row>
    <row r="994" spans="1:34" ht="12.7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</row>
    <row r="995" spans="1:34" ht="12.7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</row>
    <row r="996" spans="1:34" ht="12.7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</row>
    <row r="997" spans="1:34" ht="12.7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</row>
    <row r="998" spans="1:34" ht="12.7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</row>
    <row r="999" spans="1:34" ht="12.75" customHeight="1" x14ac:dyDescent="0.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</row>
    <row r="1000" spans="1:34" ht="12.75" customHeight="1" x14ac:dyDescent="0.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</row>
    <row r="1001" spans="1:34" ht="12.75" customHeight="1" x14ac:dyDescent="0.3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</row>
  </sheetData>
  <sheetProtection algorithmName="SHA-1" hashValue="394yrJutKWsrkrOrjP9Zm2DANgg=" saltValue="CNR6PKgcPzUfmpJdsjDvIw==" spinCount="100000" sheet="1" formatCells="0" formatColumns="0" formatRows="0" insertRows="0" deleteColumns="0" deleteRows="0"/>
  <mergeCells count="32">
    <mergeCell ref="A1:D1"/>
    <mergeCell ref="A2:D2"/>
    <mergeCell ref="A7:A8"/>
    <mergeCell ref="B7:B8"/>
    <mergeCell ref="D7:P7"/>
    <mergeCell ref="R7:T7"/>
    <mergeCell ref="V7:V8"/>
    <mergeCell ref="D132:I132"/>
    <mergeCell ref="D133:I133"/>
    <mergeCell ref="D134:I134"/>
    <mergeCell ref="D135:I135"/>
    <mergeCell ref="D136:I136"/>
    <mergeCell ref="D137:I137"/>
    <mergeCell ref="D138:I138"/>
    <mergeCell ref="D139:I139"/>
    <mergeCell ref="D140:I140"/>
    <mergeCell ref="D141:I141"/>
    <mergeCell ref="D142:I142"/>
    <mergeCell ref="D143:I143"/>
    <mergeCell ref="D144:I144"/>
    <mergeCell ref="D145:I145"/>
    <mergeCell ref="B153:V153"/>
    <mergeCell ref="B155:V155"/>
    <mergeCell ref="B156:V156"/>
    <mergeCell ref="A159:I159"/>
    <mergeCell ref="D146:I146"/>
    <mergeCell ref="D147:I147"/>
    <mergeCell ref="D148:I148"/>
    <mergeCell ref="D149:I149"/>
    <mergeCell ref="D150:I150"/>
    <mergeCell ref="D151:I151"/>
    <mergeCell ref="B152:V152"/>
  </mergeCells>
  <conditionalFormatting sqref="B133:B144">
    <cfRule type="containsText" dxfId="5" priority="1" operator="containsText" text="OK">
      <formula>NOT(ISERROR(SEARCH(("OK"),(B133))))</formula>
    </cfRule>
    <cfRule type="containsText" dxfId="4" priority="2" operator="containsText" text="Molimo objasniti razliku između ostvarenog i planiranog">
      <formula>NOT(ISERROR(SEARCH(("Molimo objasniti razliku između ostvarenog i planiranog"),(B133))))</formula>
    </cfRule>
  </conditionalFormatting>
  <conditionalFormatting sqref="B146:B151">
    <cfRule type="containsText" dxfId="3" priority="3" operator="containsText" text="OK">
      <formula>NOT(ISERROR(SEARCH(("OK"),(B146))))</formula>
    </cfRule>
    <cfRule type="containsText" dxfId="2" priority="4" operator="containsText" text="Molimo objasniti razliku između ostvarenog i planiranog">
      <formula>NOT(ISERROR(SEARCH(("Molimo objasniti razliku između ostvarenog i planiranog"),(B146))))</formula>
    </cfRule>
  </conditionalFormatting>
  <pageMargins left="0.23622047244094491" right="0.19685039370078741" top="0.43307086614173229" bottom="0.39370078740157483" header="0" footer="0"/>
  <pageSetup paperSize="9" fitToHeight="0" orientation="landscape"/>
  <headerFooter>
    <oddHeader>&amp;RPlanirani račun dobiti i gubitka</oddHeader>
    <oddFooter>&amp;CFinancijski kriteriji - PLANIRANI RAČUN DOBITI I GUBITKA</oddFooter>
  </headerFooter>
  <customProperties>
    <customPr name="OrphanNamesChecke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AG1000"/>
  <sheetViews>
    <sheetView showGridLines="0" workbookViewId="0">
      <pane xSplit="1" ySplit="8" topLeftCell="B9" activePane="bottomRight" state="frozen"/>
      <selection pane="topRight" activeCell="A2" sqref="A2:C2"/>
      <selection pane="bottomLeft" activeCell="A2" sqref="A2:C2"/>
      <selection pane="bottomRight" activeCell="F13" sqref="F13"/>
    </sheetView>
  </sheetViews>
  <sheetFormatPr defaultColWidth="12.54296875" defaultRowHeight="15" customHeight="1" x14ac:dyDescent="0.25"/>
  <cols>
    <col min="1" max="1" width="66.453125" style="25" customWidth="1"/>
    <col min="2" max="6" width="15.453125" style="25" customWidth="1"/>
    <col min="7" max="7" width="17.7265625" style="25" customWidth="1"/>
    <col min="8" max="9" width="15.54296875" style="25" customWidth="1"/>
    <col min="10" max="11" width="19.7265625" style="25" customWidth="1"/>
    <col min="12" max="13" width="15.453125" style="25" customWidth="1"/>
    <col min="14" max="14" width="15.54296875" style="25" customWidth="1"/>
    <col min="15" max="15" width="1.453125" style="25" customWidth="1"/>
    <col min="16" max="16" width="15.453125" style="25" customWidth="1"/>
    <col min="17" max="18" width="15.54296875" style="25" customWidth="1"/>
    <col min="19" max="19" width="1.453125" style="25" customWidth="1"/>
    <col min="20" max="20" width="19.7265625" style="25" customWidth="1"/>
    <col min="21" max="33" width="9.26953125" style="25" customWidth="1"/>
    <col min="34" max="16384" width="12.54296875" style="25"/>
  </cols>
  <sheetData>
    <row r="1" spans="1:33" ht="14.25" customHeight="1" x14ac:dyDescent="0.35">
      <c r="A1" s="370" t="s">
        <v>30</v>
      </c>
      <c r="B1" s="336"/>
      <c r="C1" s="336"/>
      <c r="D1" s="26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4.25" customHeight="1" x14ac:dyDescent="0.35">
      <c r="A2" s="371" t="str">
        <f>REPT('Informacije o klubu'!B1,1)</f>
        <v/>
      </c>
      <c r="B2" s="347"/>
      <c r="C2" s="372"/>
      <c r="D2" s="28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4.25" customHeight="1" x14ac:dyDescent="0.3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32.25" customHeight="1" x14ac:dyDescent="0.35">
      <c r="A4" s="373" t="s">
        <v>233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137"/>
      <c r="T4" s="13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33" ht="14.25" customHeight="1" x14ac:dyDescent="0.35">
      <c r="A5" s="30" t="s">
        <v>234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32"/>
      <c r="V5" s="32"/>
      <c r="W5" s="32"/>
      <c r="X5" s="32"/>
      <c r="Y5" s="27"/>
      <c r="Z5" s="27"/>
      <c r="AA5" s="27"/>
      <c r="AB5" s="27"/>
      <c r="AC5" s="27"/>
      <c r="AD5" s="27"/>
      <c r="AE5" s="27"/>
      <c r="AF5" s="27"/>
      <c r="AG5" s="27"/>
    </row>
    <row r="6" spans="1:33" ht="14.25" customHeight="1" x14ac:dyDescent="0.3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32"/>
      <c r="V6" s="32"/>
      <c r="W6" s="32"/>
      <c r="X6" s="32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7.75" customHeight="1" x14ac:dyDescent="0.35">
      <c r="A7" s="242" t="s">
        <v>34</v>
      </c>
      <c r="B7" s="362" t="s">
        <v>235</v>
      </c>
      <c r="C7" s="374" t="s">
        <v>236</v>
      </c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72"/>
      <c r="O7" s="243"/>
      <c r="P7" s="375" t="s">
        <v>237</v>
      </c>
      <c r="Q7" s="347"/>
      <c r="R7" s="372"/>
      <c r="S7" s="138"/>
      <c r="T7" s="368" t="s">
        <v>308</v>
      </c>
      <c r="U7" s="32"/>
      <c r="V7" s="32"/>
      <c r="W7" s="32"/>
      <c r="X7" s="32"/>
      <c r="Y7" s="27"/>
      <c r="Z7" s="27"/>
      <c r="AA7" s="27"/>
      <c r="AB7" s="27"/>
      <c r="AC7" s="27"/>
      <c r="AD7" s="27"/>
      <c r="AE7" s="27"/>
      <c r="AF7" s="27"/>
      <c r="AG7" s="27"/>
    </row>
    <row r="8" spans="1:33" ht="48" x14ac:dyDescent="0.35">
      <c r="A8" s="244"/>
      <c r="B8" s="361"/>
      <c r="C8" s="179" t="s">
        <v>309</v>
      </c>
      <c r="D8" s="33" t="s">
        <v>310</v>
      </c>
      <c r="E8" s="179" t="s">
        <v>311</v>
      </c>
      <c r="F8" s="33" t="s">
        <v>312</v>
      </c>
      <c r="G8" s="139" t="s">
        <v>313</v>
      </c>
      <c r="H8" s="33" t="s">
        <v>314</v>
      </c>
      <c r="I8" s="33" t="s">
        <v>326</v>
      </c>
      <c r="J8" s="139" t="s">
        <v>327</v>
      </c>
      <c r="K8" s="33" t="s">
        <v>315</v>
      </c>
      <c r="L8" s="33" t="s">
        <v>333</v>
      </c>
      <c r="M8" s="34" t="s">
        <v>316</v>
      </c>
      <c r="N8" s="34" t="s">
        <v>334</v>
      </c>
      <c r="O8" s="168"/>
      <c r="P8" s="33" t="s">
        <v>317</v>
      </c>
      <c r="Q8" s="33" t="s">
        <v>318</v>
      </c>
      <c r="R8" s="34" t="s">
        <v>319</v>
      </c>
      <c r="S8" s="140"/>
      <c r="T8" s="345"/>
      <c r="U8" s="32"/>
      <c r="V8" s="32"/>
      <c r="W8" s="32"/>
      <c r="X8" s="32"/>
      <c r="Y8" s="27"/>
      <c r="Z8" s="27"/>
      <c r="AA8" s="27"/>
      <c r="AB8" s="27"/>
      <c r="AC8" s="27"/>
      <c r="AD8" s="27"/>
      <c r="AE8" s="27"/>
      <c r="AF8" s="27"/>
      <c r="AG8" s="27"/>
    </row>
    <row r="9" spans="1:33" ht="15" customHeight="1" x14ac:dyDescent="0.35">
      <c r="A9" s="245" t="s">
        <v>246</v>
      </c>
      <c r="B9" s="321"/>
      <c r="C9" s="321"/>
      <c r="D9" s="165"/>
      <c r="E9" s="321"/>
      <c r="F9" s="165"/>
      <c r="G9" s="165"/>
      <c r="H9" s="165"/>
      <c r="I9" s="165"/>
      <c r="J9" s="165"/>
      <c r="K9" s="165"/>
      <c r="L9" s="166"/>
      <c r="M9" s="166"/>
      <c r="N9" s="166"/>
      <c r="O9" s="141"/>
      <c r="P9" s="165"/>
      <c r="Q9" s="165"/>
      <c r="R9" s="165"/>
      <c r="S9" s="165"/>
      <c r="T9" s="165"/>
      <c r="U9" s="32"/>
      <c r="V9" s="32"/>
      <c r="W9" s="32"/>
      <c r="X9" s="32"/>
      <c r="Y9" s="27"/>
      <c r="Z9" s="27"/>
      <c r="AA9" s="27"/>
      <c r="AB9" s="27"/>
      <c r="AC9" s="27"/>
      <c r="AD9" s="27"/>
      <c r="AE9" s="27"/>
      <c r="AF9" s="27"/>
      <c r="AG9" s="27"/>
    </row>
    <row r="10" spans="1:33" ht="15" customHeight="1" x14ac:dyDescent="0.35">
      <c r="A10" s="246" t="s">
        <v>247</v>
      </c>
      <c r="B10" s="321">
        <f>'Plan novčani tok'!B10</f>
        <v>0</v>
      </c>
      <c r="C10" s="321">
        <f>'Plan novčani tok'!C10</f>
        <v>0</v>
      </c>
      <c r="D10" s="165"/>
      <c r="E10" s="321">
        <f>'Plan novčani tok'!D10</f>
        <v>0</v>
      </c>
      <c r="F10" s="165"/>
      <c r="G10" s="165">
        <f t="shared" ref="G10:G19" si="0">+D10+F10</f>
        <v>0</v>
      </c>
      <c r="H10" s="165">
        <f>'Plan novčani tok'!E10</f>
        <v>0</v>
      </c>
      <c r="I10" s="165"/>
      <c r="J10" s="165">
        <f t="shared" ref="J10:J19" si="1">+G10+I10</f>
        <v>0</v>
      </c>
      <c r="K10" s="165">
        <f>'Plan novčani tok'!F10</f>
        <v>0</v>
      </c>
      <c r="L10" s="165"/>
      <c r="M10" s="165">
        <f>SUM(K10,H10,E10,C10)</f>
        <v>0</v>
      </c>
      <c r="N10" s="165">
        <f t="shared" ref="N10:N19" si="2">SUM(J10,L10)</f>
        <v>0</v>
      </c>
      <c r="O10" s="141"/>
      <c r="P10" s="165">
        <f>'Plan novčani tok'!I10</f>
        <v>0</v>
      </c>
      <c r="Q10" s="165">
        <f>'Plan novčani tok'!J10</f>
        <v>0</v>
      </c>
      <c r="R10" s="165">
        <f t="shared" ref="R10:R19" si="3">SUM(P10,Q10)</f>
        <v>0</v>
      </c>
      <c r="S10" s="165"/>
      <c r="T10" s="165">
        <f>SUM(M10,R10)</f>
        <v>0</v>
      </c>
      <c r="U10" s="32"/>
      <c r="V10" s="32"/>
      <c r="W10" s="32"/>
      <c r="X10" s="32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3" ht="15" customHeight="1" x14ac:dyDescent="0.35">
      <c r="A11" s="246" t="s">
        <v>248</v>
      </c>
      <c r="B11" s="321">
        <f>'Plan novčani tok'!B11</f>
        <v>0</v>
      </c>
      <c r="C11" s="321">
        <f>'Plan novčani tok'!C11</f>
        <v>0</v>
      </c>
      <c r="D11" s="165"/>
      <c r="E11" s="321">
        <f>'Plan novčani tok'!D11</f>
        <v>0</v>
      </c>
      <c r="F11" s="165"/>
      <c r="G11" s="165">
        <f t="shared" si="0"/>
        <v>0</v>
      </c>
      <c r="H11" s="165">
        <f>'Plan novčani tok'!E11</f>
        <v>0</v>
      </c>
      <c r="I11" s="165"/>
      <c r="J11" s="165">
        <f t="shared" si="1"/>
        <v>0</v>
      </c>
      <c r="K11" s="165">
        <f>'Plan novčani tok'!F11</f>
        <v>0</v>
      </c>
      <c r="L11" s="165"/>
      <c r="M11" s="165">
        <f t="shared" ref="M11:M19" si="4">SUM(K11,H11,E11,C11)</f>
        <v>0</v>
      </c>
      <c r="N11" s="165">
        <f t="shared" si="2"/>
        <v>0</v>
      </c>
      <c r="O11" s="141"/>
      <c r="P11" s="165">
        <f>'Plan novčani tok'!I11</f>
        <v>0</v>
      </c>
      <c r="Q11" s="165">
        <f>'Plan novčani tok'!J11</f>
        <v>0</v>
      </c>
      <c r="R11" s="165">
        <f t="shared" si="3"/>
        <v>0</v>
      </c>
      <c r="S11" s="165"/>
      <c r="T11" s="165">
        <f t="shared" ref="T11:T19" si="5">SUM(M11,R11)</f>
        <v>0</v>
      </c>
      <c r="U11" s="32"/>
      <c r="V11" s="32"/>
      <c r="W11" s="32"/>
      <c r="X11" s="32"/>
      <c r="Y11" s="27"/>
      <c r="Z11" s="27"/>
      <c r="AA11" s="27"/>
      <c r="AB11" s="27"/>
      <c r="AC11" s="27"/>
      <c r="AD11" s="27"/>
      <c r="AE11" s="27"/>
      <c r="AF11" s="27"/>
      <c r="AG11" s="27"/>
    </row>
    <row r="12" spans="1:33" ht="15" customHeight="1" x14ac:dyDescent="0.35">
      <c r="A12" s="246" t="s">
        <v>249</v>
      </c>
      <c r="B12" s="321">
        <f>'Plan novčani tok'!B12</f>
        <v>0</v>
      </c>
      <c r="C12" s="321">
        <f>'Plan novčani tok'!C12</f>
        <v>0</v>
      </c>
      <c r="D12" s="165"/>
      <c r="E12" s="321">
        <f>'Plan novčani tok'!D12</f>
        <v>0</v>
      </c>
      <c r="F12" s="165"/>
      <c r="G12" s="165">
        <f t="shared" si="0"/>
        <v>0</v>
      </c>
      <c r="H12" s="165">
        <f>'Plan novčani tok'!E12</f>
        <v>0</v>
      </c>
      <c r="I12" s="165"/>
      <c r="J12" s="165">
        <f t="shared" si="1"/>
        <v>0</v>
      </c>
      <c r="K12" s="165">
        <f>'Plan novčani tok'!F12</f>
        <v>0</v>
      </c>
      <c r="L12" s="165"/>
      <c r="M12" s="165">
        <f t="shared" si="4"/>
        <v>0</v>
      </c>
      <c r="N12" s="165">
        <f t="shared" si="2"/>
        <v>0</v>
      </c>
      <c r="O12" s="141"/>
      <c r="P12" s="165">
        <f>'Plan novčani tok'!I12</f>
        <v>0</v>
      </c>
      <c r="Q12" s="165">
        <f>'Plan novčani tok'!J12</f>
        <v>0</v>
      </c>
      <c r="R12" s="165">
        <f t="shared" si="3"/>
        <v>0</v>
      </c>
      <c r="S12" s="165"/>
      <c r="T12" s="165">
        <f t="shared" si="5"/>
        <v>0</v>
      </c>
      <c r="U12" s="32"/>
      <c r="V12" s="32"/>
      <c r="W12" s="32"/>
      <c r="X12" s="32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3" ht="15" customHeight="1" x14ac:dyDescent="0.35">
      <c r="A13" s="246" t="s">
        <v>250</v>
      </c>
      <c r="B13" s="321">
        <f>'Plan novčani tok'!B13</f>
        <v>0</v>
      </c>
      <c r="C13" s="321">
        <f>'Plan novčani tok'!C13</f>
        <v>0</v>
      </c>
      <c r="D13" s="165"/>
      <c r="E13" s="321">
        <f>'Plan novčani tok'!D13</f>
        <v>0</v>
      </c>
      <c r="F13" s="165"/>
      <c r="G13" s="165">
        <f t="shared" si="0"/>
        <v>0</v>
      </c>
      <c r="H13" s="165">
        <f>'Plan novčani tok'!E13</f>
        <v>0</v>
      </c>
      <c r="I13" s="165"/>
      <c r="J13" s="165">
        <f t="shared" si="1"/>
        <v>0</v>
      </c>
      <c r="K13" s="165">
        <f>'Plan novčani tok'!F13</f>
        <v>0</v>
      </c>
      <c r="L13" s="165"/>
      <c r="M13" s="165">
        <f t="shared" si="4"/>
        <v>0</v>
      </c>
      <c r="N13" s="165">
        <f t="shared" si="2"/>
        <v>0</v>
      </c>
      <c r="O13" s="141"/>
      <c r="P13" s="165">
        <f>'Plan novčani tok'!I13</f>
        <v>0</v>
      </c>
      <c r="Q13" s="165">
        <f>'Plan novčani tok'!J13</f>
        <v>0</v>
      </c>
      <c r="R13" s="165">
        <f t="shared" si="3"/>
        <v>0</v>
      </c>
      <c r="S13" s="165"/>
      <c r="T13" s="165">
        <f t="shared" si="5"/>
        <v>0</v>
      </c>
      <c r="U13" s="32"/>
      <c r="V13" s="32"/>
      <c r="W13" s="32"/>
      <c r="X13" s="32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3" ht="15" customHeight="1" x14ac:dyDescent="0.35">
      <c r="A14" s="246" t="s">
        <v>251</v>
      </c>
      <c r="B14" s="321">
        <f>'Plan novčani tok'!B14</f>
        <v>0</v>
      </c>
      <c r="C14" s="321">
        <f>'Plan novčani tok'!C14</f>
        <v>0</v>
      </c>
      <c r="D14" s="165"/>
      <c r="E14" s="321">
        <f>'Plan novčani tok'!D14</f>
        <v>0</v>
      </c>
      <c r="F14" s="165"/>
      <c r="G14" s="165">
        <f t="shared" si="0"/>
        <v>0</v>
      </c>
      <c r="H14" s="165">
        <f>'Plan novčani tok'!E14</f>
        <v>0</v>
      </c>
      <c r="I14" s="165"/>
      <c r="J14" s="165">
        <f t="shared" si="1"/>
        <v>0</v>
      </c>
      <c r="K14" s="165">
        <f>'Plan novčani tok'!F14</f>
        <v>0</v>
      </c>
      <c r="L14" s="165"/>
      <c r="M14" s="165">
        <f t="shared" si="4"/>
        <v>0</v>
      </c>
      <c r="N14" s="165">
        <f t="shared" si="2"/>
        <v>0</v>
      </c>
      <c r="O14" s="141"/>
      <c r="P14" s="165">
        <f>'Plan novčani tok'!I14</f>
        <v>0</v>
      </c>
      <c r="Q14" s="165">
        <f>'Plan novčani tok'!J14</f>
        <v>0</v>
      </c>
      <c r="R14" s="165">
        <f t="shared" si="3"/>
        <v>0</v>
      </c>
      <c r="S14" s="165"/>
      <c r="T14" s="165">
        <f t="shared" si="5"/>
        <v>0</v>
      </c>
      <c r="U14" s="32"/>
      <c r="V14" s="32"/>
      <c r="W14" s="32"/>
      <c r="X14" s="32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15" customHeight="1" x14ac:dyDescent="0.35">
      <c r="A15" s="246" t="s">
        <v>252</v>
      </c>
      <c r="B15" s="321">
        <f>'Plan novčani tok'!B15</f>
        <v>0</v>
      </c>
      <c r="C15" s="321">
        <f>'Plan novčani tok'!C15</f>
        <v>0</v>
      </c>
      <c r="D15" s="165"/>
      <c r="E15" s="321">
        <f>'Plan novčani tok'!D15</f>
        <v>0</v>
      </c>
      <c r="F15" s="165"/>
      <c r="G15" s="165">
        <f t="shared" si="0"/>
        <v>0</v>
      </c>
      <c r="H15" s="165">
        <f>'Plan novčani tok'!E15</f>
        <v>0</v>
      </c>
      <c r="I15" s="165"/>
      <c r="J15" s="165">
        <f t="shared" si="1"/>
        <v>0</v>
      </c>
      <c r="K15" s="165">
        <f>'Plan novčani tok'!F15</f>
        <v>0</v>
      </c>
      <c r="L15" s="165"/>
      <c r="M15" s="165">
        <f t="shared" si="4"/>
        <v>0</v>
      </c>
      <c r="N15" s="165">
        <f t="shared" si="2"/>
        <v>0</v>
      </c>
      <c r="O15" s="141"/>
      <c r="P15" s="165">
        <f>'Plan novčani tok'!I15</f>
        <v>0</v>
      </c>
      <c r="Q15" s="165">
        <f>'Plan novčani tok'!J15</f>
        <v>0</v>
      </c>
      <c r="R15" s="165">
        <f t="shared" si="3"/>
        <v>0</v>
      </c>
      <c r="S15" s="165"/>
      <c r="T15" s="165">
        <f t="shared" si="5"/>
        <v>0</v>
      </c>
      <c r="U15" s="32"/>
      <c r="V15" s="32"/>
      <c r="W15" s="32"/>
      <c r="X15" s="32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14.25" customHeight="1" x14ac:dyDescent="0.35">
      <c r="A16" s="247" t="s">
        <v>253</v>
      </c>
      <c r="B16" s="321">
        <f>'Plan novčani tok'!B16</f>
        <v>0</v>
      </c>
      <c r="C16" s="321">
        <f>'Plan novčani tok'!C16</f>
        <v>0</v>
      </c>
      <c r="D16" s="165"/>
      <c r="E16" s="321">
        <f>'Plan novčani tok'!D16</f>
        <v>0</v>
      </c>
      <c r="F16" s="165"/>
      <c r="G16" s="165">
        <f t="shared" si="0"/>
        <v>0</v>
      </c>
      <c r="H16" s="165">
        <f>'Plan novčani tok'!E16</f>
        <v>0</v>
      </c>
      <c r="I16" s="165"/>
      <c r="J16" s="165">
        <f t="shared" si="1"/>
        <v>0</v>
      </c>
      <c r="K16" s="165">
        <f>'Plan novčani tok'!F16</f>
        <v>0</v>
      </c>
      <c r="L16" s="165"/>
      <c r="M16" s="165">
        <f t="shared" si="4"/>
        <v>0</v>
      </c>
      <c r="N16" s="165">
        <f t="shared" si="2"/>
        <v>0</v>
      </c>
      <c r="O16" s="141"/>
      <c r="P16" s="165">
        <f>'Plan novčani tok'!I16</f>
        <v>0</v>
      </c>
      <c r="Q16" s="165">
        <f>'Plan novčani tok'!J16</f>
        <v>0</v>
      </c>
      <c r="R16" s="165">
        <f t="shared" si="3"/>
        <v>0</v>
      </c>
      <c r="S16" s="165"/>
      <c r="T16" s="165">
        <f t="shared" si="5"/>
        <v>0</v>
      </c>
      <c r="U16" s="32"/>
      <c r="V16" s="32"/>
      <c r="W16" s="32"/>
      <c r="X16" s="32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14.25" customHeight="1" x14ac:dyDescent="0.35">
      <c r="A17" s="247" t="s">
        <v>254</v>
      </c>
      <c r="B17" s="321">
        <f>'Plan novčani tok'!B17</f>
        <v>0</v>
      </c>
      <c r="C17" s="321">
        <f>'Plan novčani tok'!C17</f>
        <v>0</v>
      </c>
      <c r="D17" s="165"/>
      <c r="E17" s="321">
        <f>'Plan novčani tok'!D17</f>
        <v>0</v>
      </c>
      <c r="F17" s="165"/>
      <c r="G17" s="165">
        <f t="shared" si="0"/>
        <v>0</v>
      </c>
      <c r="H17" s="165">
        <f>'Plan novčani tok'!E17</f>
        <v>0</v>
      </c>
      <c r="I17" s="165"/>
      <c r="J17" s="165">
        <f t="shared" si="1"/>
        <v>0</v>
      </c>
      <c r="K17" s="165">
        <f>'Plan novčani tok'!F17</f>
        <v>0</v>
      </c>
      <c r="L17" s="165"/>
      <c r="M17" s="165">
        <f t="shared" si="4"/>
        <v>0</v>
      </c>
      <c r="N17" s="165">
        <f t="shared" si="2"/>
        <v>0</v>
      </c>
      <c r="O17" s="141"/>
      <c r="P17" s="165">
        <f>'Plan novčani tok'!I17</f>
        <v>0</v>
      </c>
      <c r="Q17" s="165">
        <f>'Plan novčani tok'!J17</f>
        <v>0</v>
      </c>
      <c r="R17" s="165">
        <f t="shared" si="3"/>
        <v>0</v>
      </c>
      <c r="S17" s="165"/>
      <c r="T17" s="165">
        <f t="shared" si="5"/>
        <v>0</v>
      </c>
      <c r="U17" s="32"/>
      <c r="V17" s="32"/>
      <c r="W17" s="32"/>
      <c r="X17" s="32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14.25" customHeight="1" x14ac:dyDescent="0.35">
      <c r="A18" s="247" t="s">
        <v>255</v>
      </c>
      <c r="B18" s="321">
        <f>'Plan novčani tok'!B18</f>
        <v>0</v>
      </c>
      <c r="C18" s="321">
        <f>'Plan novčani tok'!C18</f>
        <v>0</v>
      </c>
      <c r="D18" s="165"/>
      <c r="E18" s="321">
        <f>'Plan novčani tok'!D18</f>
        <v>0</v>
      </c>
      <c r="F18" s="165"/>
      <c r="G18" s="165">
        <f t="shared" si="0"/>
        <v>0</v>
      </c>
      <c r="H18" s="165">
        <f>'Plan novčani tok'!E18</f>
        <v>0</v>
      </c>
      <c r="I18" s="165"/>
      <c r="J18" s="165">
        <f t="shared" si="1"/>
        <v>0</v>
      </c>
      <c r="K18" s="165">
        <f>'Plan novčani tok'!F18</f>
        <v>0</v>
      </c>
      <c r="L18" s="165"/>
      <c r="M18" s="165">
        <f t="shared" si="4"/>
        <v>0</v>
      </c>
      <c r="N18" s="165">
        <f t="shared" si="2"/>
        <v>0</v>
      </c>
      <c r="O18" s="141"/>
      <c r="P18" s="165">
        <f>'Plan novčani tok'!I18</f>
        <v>0</v>
      </c>
      <c r="Q18" s="165">
        <f>'Plan novčani tok'!J18</f>
        <v>0</v>
      </c>
      <c r="R18" s="165">
        <f t="shared" si="3"/>
        <v>0</v>
      </c>
      <c r="S18" s="165"/>
      <c r="T18" s="165">
        <f t="shared" si="5"/>
        <v>0</v>
      </c>
      <c r="U18" s="32"/>
      <c r="V18" s="32"/>
      <c r="W18" s="32"/>
      <c r="X18" s="32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14.25" customHeight="1" x14ac:dyDescent="0.35">
      <c r="A19" s="247" t="s">
        <v>256</v>
      </c>
      <c r="B19" s="321">
        <f>'Plan novčani tok'!B19</f>
        <v>0</v>
      </c>
      <c r="C19" s="321">
        <f>'Plan novčani tok'!C19</f>
        <v>0</v>
      </c>
      <c r="D19" s="165"/>
      <c r="E19" s="321">
        <f>'Plan novčani tok'!D19</f>
        <v>0</v>
      </c>
      <c r="F19" s="165"/>
      <c r="G19" s="165">
        <f t="shared" si="0"/>
        <v>0</v>
      </c>
      <c r="H19" s="165">
        <f>'Plan novčani tok'!E19</f>
        <v>0</v>
      </c>
      <c r="I19" s="165"/>
      <c r="J19" s="165">
        <f t="shared" si="1"/>
        <v>0</v>
      </c>
      <c r="K19" s="165">
        <f>'Plan novčani tok'!F19</f>
        <v>0</v>
      </c>
      <c r="L19" s="165"/>
      <c r="M19" s="165">
        <f t="shared" si="4"/>
        <v>0</v>
      </c>
      <c r="N19" s="165">
        <f t="shared" si="2"/>
        <v>0</v>
      </c>
      <c r="O19" s="141"/>
      <c r="P19" s="165">
        <f>'Plan novčani tok'!I19</f>
        <v>0</v>
      </c>
      <c r="Q19" s="165">
        <f>'Plan novčani tok'!J19</f>
        <v>0</v>
      </c>
      <c r="R19" s="165">
        <f t="shared" si="3"/>
        <v>0</v>
      </c>
      <c r="S19" s="165"/>
      <c r="T19" s="165">
        <f t="shared" si="5"/>
        <v>0</v>
      </c>
      <c r="U19" s="32"/>
      <c r="V19" s="32"/>
      <c r="W19" s="32"/>
      <c r="X19" s="32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14.25" customHeight="1" x14ac:dyDescent="0.35">
      <c r="A20" s="248"/>
      <c r="B20" s="322"/>
      <c r="C20" s="322"/>
      <c r="D20" s="249"/>
      <c r="E20" s="322"/>
      <c r="F20" s="249"/>
      <c r="G20" s="249"/>
      <c r="H20" s="249"/>
      <c r="I20" s="165"/>
      <c r="J20" s="165"/>
      <c r="K20" s="165"/>
      <c r="L20" s="165"/>
      <c r="M20" s="165"/>
      <c r="N20" s="165"/>
      <c r="O20" s="141"/>
      <c r="P20" s="249"/>
      <c r="Q20" s="249"/>
      <c r="R20" s="165"/>
      <c r="S20" s="165"/>
      <c r="T20" s="165"/>
      <c r="U20" s="32"/>
      <c r="V20" s="32"/>
      <c r="W20" s="32"/>
      <c r="X20" s="32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15" customHeight="1" x14ac:dyDescent="0.35">
      <c r="A21" s="142" t="s">
        <v>257</v>
      </c>
      <c r="B21" s="323">
        <f t="shared" ref="B21:N21" si="6">SUM(B10:B19)</f>
        <v>0</v>
      </c>
      <c r="C21" s="323">
        <f t="shared" si="6"/>
        <v>0</v>
      </c>
      <c r="D21" s="143">
        <f t="shared" si="6"/>
        <v>0</v>
      </c>
      <c r="E21" s="323">
        <f t="shared" si="6"/>
        <v>0</v>
      </c>
      <c r="F21" s="143">
        <f t="shared" si="6"/>
        <v>0</v>
      </c>
      <c r="G21" s="143">
        <f t="shared" si="6"/>
        <v>0</v>
      </c>
      <c r="H21" s="143">
        <f t="shared" si="6"/>
        <v>0</v>
      </c>
      <c r="I21" s="143">
        <f t="shared" si="6"/>
        <v>0</v>
      </c>
      <c r="J21" s="143">
        <f t="shared" si="6"/>
        <v>0</v>
      </c>
      <c r="K21" s="143">
        <f t="shared" si="6"/>
        <v>0</v>
      </c>
      <c r="L21" s="143">
        <f t="shared" si="6"/>
        <v>0</v>
      </c>
      <c r="M21" s="143">
        <f t="shared" si="6"/>
        <v>0</v>
      </c>
      <c r="N21" s="143">
        <f t="shared" si="6"/>
        <v>0</v>
      </c>
      <c r="O21" s="141"/>
      <c r="P21" s="143">
        <f t="shared" ref="P21:R21" si="7">SUM(P10:P19)</f>
        <v>0</v>
      </c>
      <c r="Q21" s="143">
        <f t="shared" si="7"/>
        <v>0</v>
      </c>
      <c r="R21" s="143">
        <f t="shared" si="7"/>
        <v>0</v>
      </c>
      <c r="S21" s="165"/>
      <c r="T21" s="143">
        <f>SUM(T10:T19)</f>
        <v>0</v>
      </c>
      <c r="U21" s="32"/>
      <c r="V21" s="32"/>
      <c r="W21" s="32"/>
      <c r="X21" s="32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14.25" customHeight="1" x14ac:dyDescent="0.35">
      <c r="A22" s="248"/>
      <c r="B22" s="324"/>
      <c r="C22" s="324"/>
      <c r="D22" s="166"/>
      <c r="E22" s="324"/>
      <c r="F22" s="166"/>
      <c r="G22" s="166"/>
      <c r="H22" s="166"/>
      <c r="I22" s="165"/>
      <c r="J22" s="165"/>
      <c r="K22" s="165"/>
      <c r="L22" s="165"/>
      <c r="M22" s="165"/>
      <c r="N22" s="165"/>
      <c r="O22" s="141"/>
      <c r="P22" s="166"/>
      <c r="Q22" s="166"/>
      <c r="R22" s="166"/>
      <c r="S22" s="165"/>
      <c r="T22" s="166"/>
      <c r="U22" s="32"/>
      <c r="V22" s="32"/>
      <c r="W22" s="32"/>
      <c r="X22" s="32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15" customHeight="1" x14ac:dyDescent="0.35">
      <c r="A23" s="245" t="s">
        <v>258</v>
      </c>
      <c r="B23" s="321"/>
      <c r="C23" s="321"/>
      <c r="D23" s="165"/>
      <c r="E23" s="321"/>
      <c r="F23" s="165"/>
      <c r="G23" s="165"/>
      <c r="H23" s="165"/>
      <c r="I23" s="165"/>
      <c r="J23" s="165"/>
      <c r="K23" s="165"/>
      <c r="L23" s="165"/>
      <c r="M23" s="165"/>
      <c r="N23" s="165"/>
      <c r="O23" s="141"/>
      <c r="P23" s="165"/>
      <c r="Q23" s="165"/>
      <c r="R23" s="165"/>
      <c r="S23" s="165"/>
      <c r="T23" s="165"/>
      <c r="U23" s="32"/>
      <c r="V23" s="32"/>
      <c r="W23" s="32"/>
      <c r="X23" s="32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15" customHeight="1" x14ac:dyDescent="0.35">
      <c r="A24" s="247" t="s">
        <v>259</v>
      </c>
      <c r="B24" s="321">
        <f>'Plan novčani tok'!B24</f>
        <v>0</v>
      </c>
      <c r="C24" s="321">
        <f>'Plan novčani tok'!C24</f>
        <v>0</v>
      </c>
      <c r="D24" s="165"/>
      <c r="E24" s="321">
        <f>'Plan novčani tok'!D24</f>
        <v>0</v>
      </c>
      <c r="F24" s="165"/>
      <c r="G24" s="165">
        <f t="shared" ref="G24:G29" si="8">+D24+F24</f>
        <v>0</v>
      </c>
      <c r="H24" s="165">
        <f>'Plan novčani tok'!E24</f>
        <v>0</v>
      </c>
      <c r="I24" s="165"/>
      <c r="J24" s="165">
        <f t="shared" ref="J24:J29" si="9">+G24+I24</f>
        <v>0</v>
      </c>
      <c r="K24" s="165">
        <f>'Plan novčani tok'!F24</f>
        <v>0</v>
      </c>
      <c r="L24" s="165"/>
      <c r="M24" s="165">
        <f t="shared" ref="M24:M29" si="10">SUM(K24,H24,E24,C24)</f>
        <v>0</v>
      </c>
      <c r="N24" s="165">
        <f t="shared" ref="N24:N29" si="11">SUM(J24,L24)</f>
        <v>0</v>
      </c>
      <c r="O24" s="141"/>
      <c r="P24" s="165">
        <f>'Plan novčani tok'!I24</f>
        <v>0</v>
      </c>
      <c r="Q24" s="165">
        <f>'Plan novčani tok'!J24</f>
        <v>0</v>
      </c>
      <c r="R24" s="165">
        <f t="shared" ref="R24:R29" si="12">SUM(P24,Q24)</f>
        <v>0</v>
      </c>
      <c r="S24" s="165"/>
      <c r="T24" s="165">
        <f t="shared" ref="T24:T29" si="13">SUM(M24,R24)</f>
        <v>0</v>
      </c>
      <c r="U24" s="32"/>
      <c r="V24" s="32"/>
      <c r="W24" s="32"/>
      <c r="X24" s="32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15" customHeight="1" x14ac:dyDescent="0.35">
      <c r="A25" s="247" t="s">
        <v>260</v>
      </c>
      <c r="B25" s="321">
        <f>'Plan novčani tok'!B25</f>
        <v>0</v>
      </c>
      <c r="C25" s="321">
        <f>'Plan novčani tok'!C25</f>
        <v>0</v>
      </c>
      <c r="D25" s="165"/>
      <c r="E25" s="321">
        <f>'Plan novčani tok'!D25</f>
        <v>0</v>
      </c>
      <c r="F25" s="165"/>
      <c r="G25" s="165">
        <f t="shared" si="8"/>
        <v>0</v>
      </c>
      <c r="H25" s="165">
        <f>'Plan novčani tok'!E25</f>
        <v>0</v>
      </c>
      <c r="I25" s="165"/>
      <c r="J25" s="165">
        <f t="shared" si="9"/>
        <v>0</v>
      </c>
      <c r="K25" s="165">
        <f>'Plan novčani tok'!F25</f>
        <v>0</v>
      </c>
      <c r="L25" s="165"/>
      <c r="M25" s="165">
        <f t="shared" si="10"/>
        <v>0</v>
      </c>
      <c r="N25" s="165">
        <f t="shared" si="11"/>
        <v>0</v>
      </c>
      <c r="O25" s="141"/>
      <c r="P25" s="165">
        <f>'Plan novčani tok'!I25</f>
        <v>0</v>
      </c>
      <c r="Q25" s="165">
        <f>'Plan novčani tok'!J25</f>
        <v>0</v>
      </c>
      <c r="R25" s="165">
        <f t="shared" si="12"/>
        <v>0</v>
      </c>
      <c r="S25" s="165"/>
      <c r="T25" s="165">
        <f t="shared" si="13"/>
        <v>0</v>
      </c>
      <c r="U25" s="32"/>
      <c r="V25" s="32"/>
      <c r="W25" s="32"/>
      <c r="X25" s="32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14.25" customHeight="1" x14ac:dyDescent="0.35">
      <c r="A26" s="247" t="s">
        <v>261</v>
      </c>
      <c r="B26" s="321">
        <f>'Plan novčani tok'!B26</f>
        <v>0</v>
      </c>
      <c r="C26" s="321">
        <f>'Plan novčani tok'!C26</f>
        <v>0</v>
      </c>
      <c r="D26" s="165"/>
      <c r="E26" s="321">
        <f>'Plan novčani tok'!D26</f>
        <v>0</v>
      </c>
      <c r="F26" s="165"/>
      <c r="G26" s="165">
        <f t="shared" si="8"/>
        <v>0</v>
      </c>
      <c r="H26" s="165">
        <f>'Plan novčani tok'!E26</f>
        <v>0</v>
      </c>
      <c r="I26" s="165"/>
      <c r="J26" s="165">
        <f t="shared" si="9"/>
        <v>0</v>
      </c>
      <c r="K26" s="165">
        <f>'Plan novčani tok'!F26</f>
        <v>0</v>
      </c>
      <c r="L26" s="165"/>
      <c r="M26" s="165">
        <f t="shared" si="10"/>
        <v>0</v>
      </c>
      <c r="N26" s="165">
        <f t="shared" si="11"/>
        <v>0</v>
      </c>
      <c r="O26" s="141"/>
      <c r="P26" s="165">
        <f>'Plan novčani tok'!I26</f>
        <v>0</v>
      </c>
      <c r="Q26" s="165">
        <f>'Plan novčani tok'!J26</f>
        <v>0</v>
      </c>
      <c r="R26" s="165">
        <f t="shared" si="12"/>
        <v>0</v>
      </c>
      <c r="S26" s="165"/>
      <c r="T26" s="165">
        <f t="shared" si="13"/>
        <v>0</v>
      </c>
      <c r="U26" s="32"/>
      <c r="V26" s="32"/>
      <c r="W26" s="32"/>
      <c r="X26" s="32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14.25" customHeight="1" x14ac:dyDescent="0.35">
      <c r="A27" s="247" t="s">
        <v>262</v>
      </c>
      <c r="B27" s="321">
        <f>'Plan novčani tok'!B27</f>
        <v>0</v>
      </c>
      <c r="C27" s="321">
        <f>'Plan novčani tok'!C27</f>
        <v>0</v>
      </c>
      <c r="D27" s="165"/>
      <c r="E27" s="321">
        <f>'Plan novčani tok'!D27</f>
        <v>0</v>
      </c>
      <c r="F27" s="165"/>
      <c r="G27" s="165">
        <f t="shared" si="8"/>
        <v>0</v>
      </c>
      <c r="H27" s="165">
        <f>'Plan novčani tok'!E27</f>
        <v>0</v>
      </c>
      <c r="I27" s="165"/>
      <c r="J27" s="165">
        <f t="shared" si="9"/>
        <v>0</v>
      </c>
      <c r="K27" s="165">
        <f>'Plan novčani tok'!F27</f>
        <v>0</v>
      </c>
      <c r="L27" s="165"/>
      <c r="M27" s="165">
        <f t="shared" si="10"/>
        <v>0</v>
      </c>
      <c r="N27" s="165">
        <f t="shared" si="11"/>
        <v>0</v>
      </c>
      <c r="O27" s="141"/>
      <c r="P27" s="165">
        <f>'Plan novčani tok'!I27</f>
        <v>0</v>
      </c>
      <c r="Q27" s="165">
        <f>'Plan novčani tok'!J27</f>
        <v>0</v>
      </c>
      <c r="R27" s="165">
        <f t="shared" si="12"/>
        <v>0</v>
      </c>
      <c r="S27" s="165"/>
      <c r="T27" s="165">
        <f t="shared" si="13"/>
        <v>0</v>
      </c>
      <c r="U27" s="32"/>
      <c r="V27" s="32"/>
      <c r="W27" s="32"/>
      <c r="X27" s="32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15" customHeight="1" x14ac:dyDescent="0.35">
      <c r="A28" s="247" t="s">
        <v>263</v>
      </c>
      <c r="B28" s="321">
        <f>'Plan novčani tok'!B28</f>
        <v>0</v>
      </c>
      <c r="C28" s="321">
        <f>'Plan novčani tok'!C28</f>
        <v>0</v>
      </c>
      <c r="D28" s="165"/>
      <c r="E28" s="321">
        <f>'Plan novčani tok'!D28</f>
        <v>0</v>
      </c>
      <c r="F28" s="165"/>
      <c r="G28" s="165">
        <f t="shared" si="8"/>
        <v>0</v>
      </c>
      <c r="H28" s="165">
        <f>'Plan novčani tok'!E28</f>
        <v>0</v>
      </c>
      <c r="I28" s="165"/>
      <c r="J28" s="165">
        <f t="shared" si="9"/>
        <v>0</v>
      </c>
      <c r="K28" s="165">
        <f>'Plan novčani tok'!F28</f>
        <v>0</v>
      </c>
      <c r="L28" s="165"/>
      <c r="M28" s="165">
        <f t="shared" si="10"/>
        <v>0</v>
      </c>
      <c r="N28" s="165">
        <f t="shared" si="11"/>
        <v>0</v>
      </c>
      <c r="O28" s="165"/>
      <c r="P28" s="165">
        <f>'Plan novčani tok'!I28</f>
        <v>0</v>
      </c>
      <c r="Q28" s="165">
        <f>'Plan novčani tok'!J28</f>
        <v>0</v>
      </c>
      <c r="R28" s="165">
        <f t="shared" si="12"/>
        <v>0</v>
      </c>
      <c r="S28" s="165"/>
      <c r="T28" s="165">
        <f t="shared" si="13"/>
        <v>0</v>
      </c>
      <c r="U28" s="32"/>
      <c r="V28" s="32"/>
      <c r="W28" s="32"/>
      <c r="X28" s="32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ht="14.25" customHeight="1" x14ac:dyDescent="0.35">
      <c r="A29" s="247" t="s">
        <v>264</v>
      </c>
      <c r="B29" s="321">
        <f>'Plan novčani tok'!B29</f>
        <v>0</v>
      </c>
      <c r="C29" s="321">
        <f>'Plan novčani tok'!C29</f>
        <v>0</v>
      </c>
      <c r="D29" s="165"/>
      <c r="E29" s="321">
        <f>'Plan novčani tok'!D29</f>
        <v>0</v>
      </c>
      <c r="F29" s="165"/>
      <c r="G29" s="165">
        <f t="shared" si="8"/>
        <v>0</v>
      </c>
      <c r="H29" s="165">
        <f>'Plan novčani tok'!E29</f>
        <v>0</v>
      </c>
      <c r="I29" s="165"/>
      <c r="J29" s="165">
        <f t="shared" si="9"/>
        <v>0</v>
      </c>
      <c r="K29" s="165">
        <f>'Plan novčani tok'!F29</f>
        <v>0</v>
      </c>
      <c r="L29" s="165"/>
      <c r="M29" s="165">
        <f t="shared" si="10"/>
        <v>0</v>
      </c>
      <c r="N29" s="165">
        <f t="shared" si="11"/>
        <v>0</v>
      </c>
      <c r="O29" s="141"/>
      <c r="P29" s="165">
        <f>'Plan novčani tok'!I29</f>
        <v>0</v>
      </c>
      <c r="Q29" s="165">
        <f>'Plan novčani tok'!J29</f>
        <v>0</v>
      </c>
      <c r="R29" s="165">
        <f t="shared" si="12"/>
        <v>0</v>
      </c>
      <c r="S29" s="165"/>
      <c r="T29" s="165">
        <f t="shared" si="13"/>
        <v>0</v>
      </c>
      <c r="U29" s="32"/>
      <c r="V29" s="32"/>
      <c r="W29" s="32"/>
      <c r="X29" s="32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ht="14.25" customHeight="1" x14ac:dyDescent="0.35">
      <c r="A30" s="250"/>
      <c r="B30" s="321"/>
      <c r="C30" s="321"/>
      <c r="D30" s="165"/>
      <c r="E30" s="321"/>
      <c r="F30" s="165"/>
      <c r="G30" s="165"/>
      <c r="H30" s="165"/>
      <c r="I30" s="165"/>
      <c r="J30" s="165"/>
      <c r="K30" s="165"/>
      <c r="L30" s="165"/>
      <c r="M30" s="165"/>
      <c r="N30" s="165"/>
      <c r="O30" s="141"/>
      <c r="P30" s="165"/>
      <c r="Q30" s="165"/>
      <c r="R30" s="165"/>
      <c r="S30" s="165"/>
      <c r="T30" s="165"/>
      <c r="U30" s="32"/>
      <c r="V30" s="32"/>
      <c r="W30" s="32"/>
      <c r="X30" s="32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15" customHeight="1" x14ac:dyDescent="0.35">
      <c r="A31" s="144" t="s">
        <v>265</v>
      </c>
      <c r="B31" s="323">
        <f t="shared" ref="B31:N31" si="14">SUM(B24:B29)</f>
        <v>0</v>
      </c>
      <c r="C31" s="323">
        <f t="shared" si="14"/>
        <v>0</v>
      </c>
      <c r="D31" s="143">
        <f t="shared" si="14"/>
        <v>0</v>
      </c>
      <c r="E31" s="323">
        <f t="shared" si="14"/>
        <v>0</v>
      </c>
      <c r="F31" s="143">
        <f t="shared" si="14"/>
        <v>0</v>
      </c>
      <c r="G31" s="143">
        <f t="shared" si="14"/>
        <v>0</v>
      </c>
      <c r="H31" s="143">
        <f t="shared" si="14"/>
        <v>0</v>
      </c>
      <c r="I31" s="143">
        <f t="shared" si="14"/>
        <v>0</v>
      </c>
      <c r="J31" s="143">
        <f t="shared" si="14"/>
        <v>0</v>
      </c>
      <c r="K31" s="143">
        <f t="shared" si="14"/>
        <v>0</v>
      </c>
      <c r="L31" s="143">
        <f t="shared" si="14"/>
        <v>0</v>
      </c>
      <c r="M31" s="143">
        <f t="shared" si="14"/>
        <v>0</v>
      </c>
      <c r="N31" s="143">
        <f t="shared" si="14"/>
        <v>0</v>
      </c>
      <c r="O31" s="141"/>
      <c r="P31" s="143">
        <f t="shared" ref="P31:R31" si="15">SUM(P24:P29)</f>
        <v>0</v>
      </c>
      <c r="Q31" s="143">
        <f t="shared" si="15"/>
        <v>0</v>
      </c>
      <c r="R31" s="143">
        <f t="shared" si="15"/>
        <v>0</v>
      </c>
      <c r="S31" s="145"/>
      <c r="T31" s="143">
        <f>SUM(T24:T29)</f>
        <v>0</v>
      </c>
      <c r="U31" s="32"/>
      <c r="V31" s="32"/>
      <c r="W31" s="32"/>
      <c r="X31" s="32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ht="14.25" customHeight="1" x14ac:dyDescent="0.35">
      <c r="A32" s="247"/>
      <c r="B32" s="321"/>
      <c r="C32" s="321"/>
      <c r="D32" s="165"/>
      <c r="E32" s="321"/>
      <c r="F32" s="165"/>
      <c r="G32" s="165"/>
      <c r="H32" s="165"/>
      <c r="I32" s="165"/>
      <c r="J32" s="165"/>
      <c r="K32" s="165"/>
      <c r="L32" s="165"/>
      <c r="M32" s="165"/>
      <c r="N32" s="165"/>
      <c r="O32" s="141"/>
      <c r="P32" s="165"/>
      <c r="Q32" s="165"/>
      <c r="R32" s="165"/>
      <c r="S32" s="165"/>
      <c r="T32" s="165"/>
      <c r="U32" s="32"/>
      <c r="V32" s="32"/>
      <c r="W32" s="32"/>
      <c r="X32" s="32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15" customHeight="1" x14ac:dyDescent="0.35">
      <c r="A33" s="251" t="s">
        <v>266</v>
      </c>
      <c r="B33" s="321"/>
      <c r="C33" s="321"/>
      <c r="D33" s="165"/>
      <c r="E33" s="321"/>
      <c r="F33" s="165"/>
      <c r="G33" s="165"/>
      <c r="H33" s="165"/>
      <c r="I33" s="165"/>
      <c r="J33" s="165"/>
      <c r="K33" s="165"/>
      <c r="L33" s="165"/>
      <c r="M33" s="165"/>
      <c r="N33" s="165"/>
      <c r="O33" s="141"/>
      <c r="P33" s="165"/>
      <c r="Q33" s="165"/>
      <c r="R33" s="165"/>
      <c r="S33" s="165"/>
      <c r="T33" s="165"/>
      <c r="U33" s="32"/>
      <c r="V33" s="32"/>
      <c r="W33" s="32"/>
      <c r="X33" s="32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14.25" customHeight="1" x14ac:dyDescent="0.35">
      <c r="A34" s="247" t="s">
        <v>267</v>
      </c>
      <c r="B34" s="321">
        <f>'Plan novčani tok'!B34</f>
        <v>0</v>
      </c>
      <c r="C34" s="321">
        <f>'Plan novčani tok'!C34</f>
        <v>0</v>
      </c>
      <c r="D34" s="165"/>
      <c r="E34" s="321">
        <f>'Plan novčani tok'!D34</f>
        <v>0</v>
      </c>
      <c r="F34" s="165"/>
      <c r="G34" s="165">
        <f t="shared" ref="G34:G41" si="16">+D34+F34</f>
        <v>0</v>
      </c>
      <c r="H34" s="165">
        <f>'Plan novčani tok'!E34</f>
        <v>0</v>
      </c>
      <c r="I34" s="165"/>
      <c r="J34" s="165">
        <f t="shared" ref="J34:J41" si="17">+G34+I34</f>
        <v>0</v>
      </c>
      <c r="K34" s="165">
        <f>'Plan novčani tok'!F34</f>
        <v>0</v>
      </c>
      <c r="L34" s="165"/>
      <c r="M34" s="165">
        <f t="shared" ref="M34:M41" si="18">SUM(K34,H34,E34,C34)</f>
        <v>0</v>
      </c>
      <c r="N34" s="165">
        <f t="shared" ref="N34:N41" si="19">SUM(J34,L34)</f>
        <v>0</v>
      </c>
      <c r="O34" s="141"/>
      <c r="P34" s="165">
        <f>'Plan novčani tok'!I34</f>
        <v>0</v>
      </c>
      <c r="Q34" s="165">
        <f>'Plan novčani tok'!J34</f>
        <v>0</v>
      </c>
      <c r="R34" s="165">
        <f t="shared" ref="R34:R42" si="20">SUM(P34,Q34)</f>
        <v>0</v>
      </c>
      <c r="S34" s="165"/>
      <c r="T34" s="165">
        <f t="shared" ref="T34:T41" si="21">SUM(M34,R34)</f>
        <v>0</v>
      </c>
      <c r="U34" s="32"/>
      <c r="V34" s="32"/>
      <c r="W34" s="32"/>
      <c r="X34" s="32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14.25" customHeight="1" x14ac:dyDescent="0.35">
      <c r="A35" s="247" t="s">
        <v>268</v>
      </c>
      <c r="B35" s="321">
        <f>'Plan novčani tok'!B35</f>
        <v>0</v>
      </c>
      <c r="C35" s="321">
        <f>'Plan novčani tok'!C35</f>
        <v>0</v>
      </c>
      <c r="D35" s="165"/>
      <c r="E35" s="321">
        <f>'Plan novčani tok'!D35</f>
        <v>0</v>
      </c>
      <c r="F35" s="165"/>
      <c r="G35" s="165">
        <f t="shared" si="16"/>
        <v>0</v>
      </c>
      <c r="H35" s="165">
        <f>'Plan novčani tok'!E35</f>
        <v>0</v>
      </c>
      <c r="I35" s="165"/>
      <c r="J35" s="165">
        <f t="shared" si="17"/>
        <v>0</v>
      </c>
      <c r="K35" s="165">
        <f>'Plan novčani tok'!F35</f>
        <v>0</v>
      </c>
      <c r="L35" s="165"/>
      <c r="M35" s="165">
        <f t="shared" si="18"/>
        <v>0</v>
      </c>
      <c r="N35" s="165">
        <f t="shared" si="19"/>
        <v>0</v>
      </c>
      <c r="O35" s="141"/>
      <c r="P35" s="165">
        <f>'Plan novčani tok'!I35</f>
        <v>0</v>
      </c>
      <c r="Q35" s="165">
        <f>'Plan novčani tok'!J35</f>
        <v>0</v>
      </c>
      <c r="R35" s="165">
        <f t="shared" si="20"/>
        <v>0</v>
      </c>
      <c r="S35" s="165"/>
      <c r="T35" s="165">
        <f t="shared" si="21"/>
        <v>0</v>
      </c>
      <c r="U35" s="32"/>
      <c r="V35" s="32"/>
      <c r="W35" s="32"/>
      <c r="X35" s="32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14.25" customHeight="1" x14ac:dyDescent="0.35">
      <c r="A36" s="247" t="s">
        <v>269</v>
      </c>
      <c r="B36" s="321">
        <f>'Plan novčani tok'!B36</f>
        <v>0</v>
      </c>
      <c r="C36" s="321">
        <f>'Plan novčani tok'!C36</f>
        <v>0</v>
      </c>
      <c r="D36" s="165"/>
      <c r="E36" s="321">
        <f>'Plan novčani tok'!D36</f>
        <v>0</v>
      </c>
      <c r="F36" s="165"/>
      <c r="G36" s="165">
        <f t="shared" si="16"/>
        <v>0</v>
      </c>
      <c r="H36" s="165">
        <f>'Plan novčani tok'!E36</f>
        <v>0</v>
      </c>
      <c r="I36" s="165"/>
      <c r="J36" s="165">
        <f t="shared" si="17"/>
        <v>0</v>
      </c>
      <c r="K36" s="165">
        <f>'Plan novčani tok'!F36</f>
        <v>0</v>
      </c>
      <c r="L36" s="165"/>
      <c r="M36" s="165">
        <f t="shared" si="18"/>
        <v>0</v>
      </c>
      <c r="N36" s="165">
        <f t="shared" si="19"/>
        <v>0</v>
      </c>
      <c r="O36" s="141"/>
      <c r="P36" s="165">
        <f>'Plan novčani tok'!I36</f>
        <v>0</v>
      </c>
      <c r="Q36" s="165">
        <f>'Plan novčani tok'!J36</f>
        <v>0</v>
      </c>
      <c r="R36" s="165">
        <f t="shared" si="20"/>
        <v>0</v>
      </c>
      <c r="S36" s="165"/>
      <c r="T36" s="165">
        <f t="shared" si="21"/>
        <v>0</v>
      </c>
      <c r="U36" s="32"/>
      <c r="V36" s="32"/>
      <c r="W36" s="32"/>
      <c r="X36" s="32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14.25" customHeight="1" x14ac:dyDescent="0.35">
      <c r="A37" s="247" t="s">
        <v>270</v>
      </c>
      <c r="B37" s="321">
        <f>'Plan novčani tok'!B37</f>
        <v>0</v>
      </c>
      <c r="C37" s="321">
        <f>'Plan novčani tok'!C37</f>
        <v>0</v>
      </c>
      <c r="D37" s="165"/>
      <c r="E37" s="321">
        <f>'Plan novčani tok'!D37</f>
        <v>0</v>
      </c>
      <c r="F37" s="165"/>
      <c r="G37" s="165">
        <f t="shared" si="16"/>
        <v>0</v>
      </c>
      <c r="H37" s="165">
        <f>'Plan novčani tok'!E37</f>
        <v>0</v>
      </c>
      <c r="I37" s="165"/>
      <c r="J37" s="165">
        <f t="shared" si="17"/>
        <v>0</v>
      </c>
      <c r="K37" s="165">
        <f>'Plan novčani tok'!F37</f>
        <v>0</v>
      </c>
      <c r="L37" s="165"/>
      <c r="M37" s="165">
        <f t="shared" si="18"/>
        <v>0</v>
      </c>
      <c r="N37" s="165">
        <f t="shared" si="19"/>
        <v>0</v>
      </c>
      <c r="O37" s="141"/>
      <c r="P37" s="165">
        <f>'Plan novčani tok'!I37</f>
        <v>0</v>
      </c>
      <c r="Q37" s="165">
        <f>'Plan novčani tok'!J37</f>
        <v>0</v>
      </c>
      <c r="R37" s="165">
        <f t="shared" si="20"/>
        <v>0</v>
      </c>
      <c r="S37" s="165"/>
      <c r="T37" s="165">
        <f t="shared" si="21"/>
        <v>0</v>
      </c>
      <c r="U37" s="32"/>
      <c r="V37" s="32"/>
      <c r="W37" s="32"/>
      <c r="X37" s="32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15" customHeight="1" x14ac:dyDescent="0.35">
      <c r="A38" s="247" t="s">
        <v>271</v>
      </c>
      <c r="B38" s="321">
        <f>'Plan novčani tok'!B38</f>
        <v>0</v>
      </c>
      <c r="C38" s="321">
        <f>'Plan novčani tok'!C38</f>
        <v>0</v>
      </c>
      <c r="D38" s="165"/>
      <c r="E38" s="321">
        <f>'Plan novčani tok'!D38</f>
        <v>0</v>
      </c>
      <c r="F38" s="165"/>
      <c r="G38" s="165">
        <f t="shared" si="16"/>
        <v>0</v>
      </c>
      <c r="H38" s="165">
        <f>'Plan novčani tok'!E38</f>
        <v>0</v>
      </c>
      <c r="I38" s="165"/>
      <c r="J38" s="165">
        <f t="shared" si="17"/>
        <v>0</v>
      </c>
      <c r="K38" s="165">
        <f>'Plan novčani tok'!F38</f>
        <v>0</v>
      </c>
      <c r="L38" s="165"/>
      <c r="M38" s="165">
        <f t="shared" si="18"/>
        <v>0</v>
      </c>
      <c r="N38" s="165">
        <f t="shared" si="19"/>
        <v>0</v>
      </c>
      <c r="O38" s="141"/>
      <c r="P38" s="165">
        <f>'Plan novčani tok'!I38</f>
        <v>0</v>
      </c>
      <c r="Q38" s="165">
        <f>'Plan novčani tok'!J38</f>
        <v>0</v>
      </c>
      <c r="R38" s="165">
        <f t="shared" si="20"/>
        <v>0</v>
      </c>
      <c r="S38" s="165"/>
      <c r="T38" s="165">
        <f t="shared" si="21"/>
        <v>0</v>
      </c>
      <c r="U38" s="32"/>
      <c r="V38" s="32"/>
      <c r="W38" s="32"/>
      <c r="X38" s="32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14.25" customHeight="1" x14ac:dyDescent="0.35">
      <c r="A39" s="247" t="s">
        <v>272</v>
      </c>
      <c r="B39" s="321">
        <f>'Plan novčani tok'!B39</f>
        <v>0</v>
      </c>
      <c r="C39" s="321">
        <f>'Plan novčani tok'!C39</f>
        <v>0</v>
      </c>
      <c r="D39" s="165"/>
      <c r="E39" s="321">
        <f>'Plan novčani tok'!D39</f>
        <v>0</v>
      </c>
      <c r="F39" s="165"/>
      <c r="G39" s="165">
        <f t="shared" si="16"/>
        <v>0</v>
      </c>
      <c r="H39" s="165">
        <f>'Plan novčani tok'!E39</f>
        <v>0</v>
      </c>
      <c r="I39" s="165"/>
      <c r="J39" s="165">
        <f t="shared" si="17"/>
        <v>0</v>
      </c>
      <c r="K39" s="165">
        <f>'Plan novčani tok'!F39</f>
        <v>0</v>
      </c>
      <c r="L39" s="165"/>
      <c r="M39" s="165">
        <f t="shared" si="18"/>
        <v>0</v>
      </c>
      <c r="N39" s="165">
        <f t="shared" si="19"/>
        <v>0</v>
      </c>
      <c r="O39" s="141"/>
      <c r="P39" s="165">
        <f>'Plan novčani tok'!I39</f>
        <v>0</v>
      </c>
      <c r="Q39" s="165">
        <f>'Plan novčani tok'!J39</f>
        <v>0</v>
      </c>
      <c r="R39" s="165">
        <f t="shared" si="20"/>
        <v>0</v>
      </c>
      <c r="S39" s="165"/>
      <c r="T39" s="165">
        <f t="shared" si="21"/>
        <v>0</v>
      </c>
      <c r="U39" s="32"/>
      <c r="V39" s="32"/>
      <c r="W39" s="32"/>
      <c r="X39" s="32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15" customHeight="1" x14ac:dyDescent="0.35">
      <c r="A40" s="247" t="s">
        <v>273</v>
      </c>
      <c r="B40" s="321">
        <f>'Plan novčani tok'!B40</f>
        <v>0</v>
      </c>
      <c r="C40" s="321">
        <f>'Plan novčani tok'!C40</f>
        <v>0</v>
      </c>
      <c r="D40" s="165"/>
      <c r="E40" s="321">
        <f>'Plan novčani tok'!D40</f>
        <v>0</v>
      </c>
      <c r="F40" s="165"/>
      <c r="G40" s="165">
        <f t="shared" si="16"/>
        <v>0</v>
      </c>
      <c r="H40" s="165">
        <f>'Plan novčani tok'!E40</f>
        <v>0</v>
      </c>
      <c r="I40" s="165"/>
      <c r="J40" s="165">
        <f t="shared" si="17"/>
        <v>0</v>
      </c>
      <c r="K40" s="165">
        <f>'Plan novčani tok'!F40</f>
        <v>0</v>
      </c>
      <c r="L40" s="165"/>
      <c r="M40" s="165">
        <f t="shared" si="18"/>
        <v>0</v>
      </c>
      <c r="N40" s="165">
        <f t="shared" si="19"/>
        <v>0</v>
      </c>
      <c r="O40" s="141"/>
      <c r="P40" s="165">
        <f>'Plan novčani tok'!I40</f>
        <v>0</v>
      </c>
      <c r="Q40" s="165">
        <f>'Plan novčani tok'!J40</f>
        <v>0</v>
      </c>
      <c r="R40" s="165">
        <f t="shared" si="20"/>
        <v>0</v>
      </c>
      <c r="S40" s="165"/>
      <c r="T40" s="165">
        <f t="shared" si="21"/>
        <v>0</v>
      </c>
      <c r="U40" s="32"/>
      <c r="V40" s="32"/>
      <c r="W40" s="32"/>
      <c r="X40" s="32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ht="14.25" customHeight="1" x14ac:dyDescent="0.35">
      <c r="A41" s="247" t="s">
        <v>274</v>
      </c>
      <c r="B41" s="321">
        <f>'Plan novčani tok'!B41</f>
        <v>0</v>
      </c>
      <c r="C41" s="321">
        <f>'Plan novčani tok'!C41</f>
        <v>0</v>
      </c>
      <c r="D41" s="165"/>
      <c r="E41" s="321">
        <f>'Plan novčani tok'!D41</f>
        <v>0</v>
      </c>
      <c r="F41" s="165"/>
      <c r="G41" s="165">
        <f t="shared" si="16"/>
        <v>0</v>
      </c>
      <c r="H41" s="165">
        <f>'Plan novčani tok'!E41</f>
        <v>0</v>
      </c>
      <c r="I41" s="165"/>
      <c r="J41" s="165">
        <f t="shared" si="17"/>
        <v>0</v>
      </c>
      <c r="K41" s="165">
        <f>'Plan novčani tok'!F41</f>
        <v>0</v>
      </c>
      <c r="L41" s="165"/>
      <c r="M41" s="165">
        <f t="shared" si="18"/>
        <v>0</v>
      </c>
      <c r="N41" s="165">
        <f t="shared" si="19"/>
        <v>0</v>
      </c>
      <c r="O41" s="141"/>
      <c r="P41" s="165">
        <f>'Plan novčani tok'!I41</f>
        <v>0</v>
      </c>
      <c r="Q41" s="165">
        <f>'Plan novčani tok'!J41</f>
        <v>0</v>
      </c>
      <c r="R41" s="165">
        <f t="shared" si="20"/>
        <v>0</v>
      </c>
      <c r="S41" s="165"/>
      <c r="T41" s="165">
        <f t="shared" si="21"/>
        <v>0</v>
      </c>
      <c r="U41" s="32"/>
      <c r="V41" s="32"/>
      <c r="W41" s="32"/>
      <c r="X41" s="32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ht="14.25" customHeight="1" x14ac:dyDescent="0.35">
      <c r="A42" s="250"/>
      <c r="B42" s="321"/>
      <c r="C42" s="321"/>
      <c r="D42" s="165"/>
      <c r="E42" s="321"/>
      <c r="F42" s="165"/>
      <c r="G42" s="165"/>
      <c r="H42" s="165"/>
      <c r="I42" s="165"/>
      <c r="J42" s="165"/>
      <c r="K42" s="165"/>
      <c r="L42" s="165"/>
      <c r="M42" s="165"/>
      <c r="N42" s="165"/>
      <c r="O42" s="141"/>
      <c r="P42" s="165"/>
      <c r="Q42" s="165"/>
      <c r="R42" s="165">
        <f t="shared" si="20"/>
        <v>0</v>
      </c>
      <c r="S42" s="165"/>
      <c r="T42" s="165"/>
      <c r="U42" s="32"/>
      <c r="V42" s="32"/>
      <c r="W42" s="32"/>
      <c r="X42" s="32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ht="15" customHeight="1" x14ac:dyDescent="0.35">
      <c r="A43" s="144" t="s">
        <v>275</v>
      </c>
      <c r="B43" s="323">
        <f t="shared" ref="B43:N43" si="22">SUM(B34:B41)</f>
        <v>0</v>
      </c>
      <c r="C43" s="323">
        <f t="shared" si="22"/>
        <v>0</v>
      </c>
      <c r="D43" s="143">
        <f t="shared" si="22"/>
        <v>0</v>
      </c>
      <c r="E43" s="323">
        <f t="shared" si="22"/>
        <v>0</v>
      </c>
      <c r="F43" s="143">
        <f t="shared" si="22"/>
        <v>0</v>
      </c>
      <c r="G43" s="143">
        <f t="shared" si="22"/>
        <v>0</v>
      </c>
      <c r="H43" s="143">
        <f t="shared" si="22"/>
        <v>0</v>
      </c>
      <c r="I43" s="143">
        <f t="shared" si="22"/>
        <v>0</v>
      </c>
      <c r="J43" s="143">
        <f t="shared" si="22"/>
        <v>0</v>
      </c>
      <c r="K43" s="143">
        <f t="shared" si="22"/>
        <v>0</v>
      </c>
      <c r="L43" s="143">
        <f t="shared" si="22"/>
        <v>0</v>
      </c>
      <c r="M43" s="143">
        <f t="shared" si="22"/>
        <v>0</v>
      </c>
      <c r="N43" s="143">
        <f t="shared" si="22"/>
        <v>0</v>
      </c>
      <c r="O43" s="141"/>
      <c r="P43" s="143">
        <f t="shared" ref="P43:R43" si="23">SUM(P34:P41)</f>
        <v>0</v>
      </c>
      <c r="Q43" s="143">
        <f t="shared" si="23"/>
        <v>0</v>
      </c>
      <c r="R43" s="143">
        <f t="shared" si="23"/>
        <v>0</v>
      </c>
      <c r="S43" s="165"/>
      <c r="T43" s="143">
        <f>SUM(T34:T41)</f>
        <v>0</v>
      </c>
      <c r="U43" s="32"/>
      <c r="V43" s="32"/>
      <c r="W43" s="32"/>
      <c r="X43" s="32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14.25" customHeight="1" x14ac:dyDescent="0.35">
      <c r="A44" s="252"/>
      <c r="B44" s="321"/>
      <c r="C44" s="321"/>
      <c r="D44" s="165"/>
      <c r="E44" s="321"/>
      <c r="F44" s="165"/>
      <c r="G44" s="165"/>
      <c r="H44" s="165"/>
      <c r="I44" s="165"/>
      <c r="J44" s="165"/>
      <c r="K44" s="165"/>
      <c r="L44" s="165"/>
      <c r="M44" s="165"/>
      <c r="N44" s="165"/>
      <c r="O44" s="141"/>
      <c r="P44" s="145"/>
      <c r="Q44" s="145"/>
      <c r="R44" s="145"/>
      <c r="S44" s="165"/>
      <c r="T44" s="145"/>
      <c r="U44" s="32"/>
      <c r="V44" s="32"/>
      <c r="W44" s="32"/>
      <c r="X44" s="32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ht="27.75" customHeight="1" x14ac:dyDescent="0.35">
      <c r="A45" s="146" t="s">
        <v>276</v>
      </c>
      <c r="B45" s="323">
        <f t="shared" ref="B45:N45" si="24">SUM(B21,B31,B43)</f>
        <v>0</v>
      </c>
      <c r="C45" s="323">
        <f t="shared" si="24"/>
        <v>0</v>
      </c>
      <c r="D45" s="143">
        <f t="shared" si="24"/>
        <v>0</v>
      </c>
      <c r="E45" s="323">
        <f t="shared" si="24"/>
        <v>0</v>
      </c>
      <c r="F45" s="143">
        <f t="shared" si="24"/>
        <v>0</v>
      </c>
      <c r="G45" s="143">
        <f t="shared" si="24"/>
        <v>0</v>
      </c>
      <c r="H45" s="143">
        <f t="shared" si="24"/>
        <v>0</v>
      </c>
      <c r="I45" s="143">
        <f t="shared" si="24"/>
        <v>0</v>
      </c>
      <c r="J45" s="143">
        <f t="shared" si="24"/>
        <v>0</v>
      </c>
      <c r="K45" s="143">
        <f t="shared" si="24"/>
        <v>0</v>
      </c>
      <c r="L45" s="143">
        <f t="shared" si="24"/>
        <v>0</v>
      </c>
      <c r="M45" s="143">
        <f t="shared" si="24"/>
        <v>0</v>
      </c>
      <c r="N45" s="143">
        <f t="shared" si="24"/>
        <v>0</v>
      </c>
      <c r="O45" s="141"/>
      <c r="P45" s="143">
        <f t="shared" ref="P45:T45" si="25">SUM(P21,P31,P43)</f>
        <v>0</v>
      </c>
      <c r="Q45" s="143">
        <f t="shared" si="25"/>
        <v>0</v>
      </c>
      <c r="R45" s="143">
        <f t="shared" si="25"/>
        <v>0</v>
      </c>
      <c r="S45" s="165"/>
      <c r="T45" s="143">
        <f t="shared" si="25"/>
        <v>0</v>
      </c>
      <c r="U45" s="32"/>
      <c r="V45" s="32"/>
      <c r="W45" s="32"/>
      <c r="X45" s="32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ht="14.25" customHeight="1" x14ac:dyDescent="0.35">
      <c r="A46" s="137"/>
      <c r="B46" s="392" t="s">
        <v>93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32"/>
      <c r="V46" s="32"/>
      <c r="W46" s="32"/>
      <c r="X46" s="32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ht="14.25" customHeight="1" x14ac:dyDescent="0.3">
      <c r="A47" s="126"/>
      <c r="B47" s="336"/>
      <c r="C47" s="308" t="str">
        <f>IF(C45='Bilanca 31.12.25.'!E12-'Bilanca 31.12.25.'!C12,"TOČNO", "NETOČNO")</f>
        <v>TOČNO</v>
      </c>
      <c r="D47" s="308" t="str">
        <f>IF(D45='Bilanca 31.12.25.'!F12-'Bilanca 31.12.25.'!C12,"TOČNO", "NETOČNO")</f>
        <v>TOČNO</v>
      </c>
      <c r="E47" s="308" t="str">
        <f>IF(E45='Bilanca 31.12.25.'!G12-'Bilanca 31.12.25.'!E12,"TOČNO", "NETOČNO")</f>
        <v>TOČNO</v>
      </c>
      <c r="F47" s="308" t="str">
        <f>IF(F45='Bilanca 31.12.25.'!H12-'Bilanca 31.12.25.'!F12,"TOČNO", "NETOČNO")</f>
        <v>TOČNO</v>
      </c>
      <c r="G47" s="308" t="str">
        <f>IF(G45='Bilanca 31.12.25.'!H12-'Bilanca 31.12.25.'!C12,"TOČNO", "NETOČNO")</f>
        <v>TOČNO</v>
      </c>
      <c r="H47" s="308" t="str">
        <f>IF(H45='Bilanca 31.12.25.'!I12-'Bilanca 31.12.25.'!G12,"TOČNO", "NETOČNO")</f>
        <v>TOČNO</v>
      </c>
      <c r="I47" s="308" t="str">
        <f>IF(I45='Bilanca 31.12.25.'!J12-'Bilanca 31.12.25.'!H12,"TOČNO", "NETOČNO")</f>
        <v>TOČNO</v>
      </c>
      <c r="J47" s="308" t="str">
        <f>IF(J45='Bilanca 31.12.25.'!J12-'Bilanca 31.12.25.'!C12,"TOČNO", "NETOČNO")</f>
        <v>TOČNO</v>
      </c>
      <c r="K47" s="308" t="str">
        <f>IF(K45='Bilanca 31.12.25.'!K12-'Bilanca 31.12.25.'!I12,"TOČNO", "NETOČNO")</f>
        <v>TOČNO</v>
      </c>
      <c r="L47" s="308" t="str">
        <f>IF(L45='Bilanca 31.12.25.'!L12-'Bilanca 31.12.25.'!J12,"TOČNO", "NETOČNO")</f>
        <v>TOČNO</v>
      </c>
      <c r="M47" s="308" t="str">
        <f>IF(M45='Bilanca 31.12.25.'!K12-'Bilanca 31.12.25.'!C12,"TOČNO", "NETOČNO")</f>
        <v>TOČNO</v>
      </c>
      <c r="N47" s="308" t="str">
        <f>IF(N45='Bilanca 31.12.25.'!L12-'Bilanca 31.12.25.'!C12,"TOČNO", "NETOČNO")</f>
        <v>TOČNO</v>
      </c>
      <c r="O47" s="155"/>
      <c r="P47" s="308" t="str">
        <f>IF(P45='Bilanca 31.12.25.'!N12-'Bilanca 31.12.25.'!K12,"TOČNO", "NETOČNO")</f>
        <v>TOČNO</v>
      </c>
      <c r="Q47" s="308" t="str">
        <f>IF(Q45='Bilanca 31.12.25.'!O12-'Bilanca 31.12.25.'!N12,"TOČNO", "NETOČNO")</f>
        <v>TOČNO</v>
      </c>
      <c r="R47" s="308" t="str">
        <f>IF(R45='Bilanca 31.12.25.'!O12-'Bilanca 31.12.25.'!K12,"TOČNO", "NETOČNO")</f>
        <v>TOČNO</v>
      </c>
      <c r="S47" s="155"/>
      <c r="T47" s="308" t="str">
        <f>IF(T45='Bilanca 31.12.25.'!O12-'Bilanca 31.12.25.'!K12,"TOČNO", "NETOČNO")</f>
        <v>TOČNO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ht="26.25" customHeight="1" x14ac:dyDescent="0.3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26.25" customHeight="1" x14ac:dyDescent="0.3">
      <c r="A49" s="147" t="s">
        <v>211</v>
      </c>
      <c r="B49" s="369" t="s">
        <v>277</v>
      </c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27.75" customHeight="1" x14ac:dyDescent="0.35">
      <c r="A50" s="148" t="s">
        <v>247</v>
      </c>
      <c r="B50" s="36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149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27.75" customHeight="1" x14ac:dyDescent="0.35">
      <c r="A51" s="148" t="s">
        <v>248</v>
      </c>
      <c r="B51" s="36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149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27.75" customHeight="1" x14ac:dyDescent="0.35">
      <c r="A52" s="148" t="s">
        <v>249</v>
      </c>
      <c r="B52" s="36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149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27.75" customHeight="1" x14ac:dyDescent="0.35">
      <c r="A53" s="148" t="s">
        <v>250</v>
      </c>
      <c r="B53" s="36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149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27.75" customHeight="1" x14ac:dyDescent="0.35">
      <c r="A54" s="148" t="s">
        <v>252</v>
      </c>
      <c r="B54" s="36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149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ht="27.75" customHeight="1" x14ac:dyDescent="0.35">
      <c r="A55" s="150" t="s">
        <v>253</v>
      </c>
      <c r="B55" s="36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149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ht="27.75" customHeight="1" x14ac:dyDescent="0.35">
      <c r="A56" s="150" t="s">
        <v>254</v>
      </c>
      <c r="B56" s="36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149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ht="27.75" customHeight="1" x14ac:dyDescent="0.35">
      <c r="A57" s="150" t="s">
        <v>278</v>
      </c>
      <c r="B57" s="36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149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27.75" customHeight="1" x14ac:dyDescent="0.35">
      <c r="A58" s="150" t="s">
        <v>256</v>
      </c>
      <c r="B58" s="36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149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ht="14.25" customHeight="1" x14ac:dyDescent="0.35">
      <c r="A59" s="151"/>
      <c r="B59" s="36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149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ht="27.75" customHeight="1" x14ac:dyDescent="0.35">
      <c r="A60" s="150" t="s">
        <v>259</v>
      </c>
      <c r="B60" s="36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149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ht="27.75" customHeight="1" x14ac:dyDescent="0.35">
      <c r="A61" s="150" t="s">
        <v>279</v>
      </c>
      <c r="B61" s="36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149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ht="27.75" customHeight="1" x14ac:dyDescent="0.35">
      <c r="A62" s="150" t="s">
        <v>280</v>
      </c>
      <c r="B62" s="36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149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27.75" customHeight="1" x14ac:dyDescent="0.35">
      <c r="A63" s="150" t="s">
        <v>281</v>
      </c>
      <c r="B63" s="36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149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ht="27.75" customHeight="1" x14ac:dyDescent="0.35">
      <c r="A64" s="150" t="s">
        <v>263</v>
      </c>
      <c r="B64" s="36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149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ht="27.75" customHeight="1" x14ac:dyDescent="0.35">
      <c r="A65" s="150" t="s">
        <v>264</v>
      </c>
      <c r="B65" s="36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149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ht="14.25" customHeight="1" x14ac:dyDescent="0.35">
      <c r="A66" s="150"/>
      <c r="B66" s="36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149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ht="27.75" customHeight="1" x14ac:dyDescent="0.35">
      <c r="A67" s="150" t="s">
        <v>267</v>
      </c>
      <c r="B67" s="36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149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ht="27.75" customHeight="1" x14ac:dyDescent="0.35">
      <c r="A68" s="150" t="s">
        <v>282</v>
      </c>
      <c r="B68" s="36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149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ht="27.75" customHeight="1" x14ac:dyDescent="0.35">
      <c r="A69" s="150" t="s">
        <v>269</v>
      </c>
      <c r="B69" s="36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149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ht="27.75" customHeight="1" x14ac:dyDescent="0.35">
      <c r="A70" s="150" t="s">
        <v>270</v>
      </c>
      <c r="B70" s="36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149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ht="27.75" customHeight="1" x14ac:dyDescent="0.35">
      <c r="A71" s="150" t="s">
        <v>271</v>
      </c>
      <c r="B71" s="36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149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ht="27.75" customHeight="1" x14ac:dyDescent="0.35">
      <c r="A72" s="150" t="s">
        <v>272</v>
      </c>
      <c r="B72" s="36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149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ht="27.75" customHeight="1" x14ac:dyDescent="0.35">
      <c r="A73" s="150" t="s">
        <v>273</v>
      </c>
      <c r="B73" s="36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149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ht="27.75" customHeight="1" x14ac:dyDescent="0.35">
      <c r="A74" s="150" t="s">
        <v>283</v>
      </c>
      <c r="B74" s="36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149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ht="14.25" customHeight="1" x14ac:dyDescent="0.35">
      <c r="A75" s="152"/>
      <c r="B75" s="36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149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ht="27.75" customHeight="1" x14ac:dyDescent="0.35">
      <c r="A76" s="153" t="s">
        <v>284</v>
      </c>
      <c r="B76" s="36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149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ht="14.25" customHeight="1" x14ac:dyDescent="0.35">
      <c r="A77" s="153"/>
      <c r="B77" s="36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149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ht="27.75" customHeight="1" x14ac:dyDescent="0.35">
      <c r="A78" s="154" t="s">
        <v>285</v>
      </c>
      <c r="B78" s="36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149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ht="14.25" customHeight="1" x14ac:dyDescent="0.35">
      <c r="A79" s="154"/>
      <c r="B79" s="36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149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ht="27.75" customHeight="1" x14ac:dyDescent="0.35">
      <c r="A80" s="154" t="s">
        <v>231</v>
      </c>
      <c r="B80" s="36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149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.25" customHeight="1" x14ac:dyDescent="0.35">
      <c r="A81" s="137"/>
      <c r="B81" s="367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ht="36" customHeight="1" x14ac:dyDescent="0.3">
      <c r="A82" s="253" t="s">
        <v>328</v>
      </c>
      <c r="B82" s="97" t="str">
        <f>REPT('Informacije o klubu'!B31,1)</f>
        <v/>
      </c>
      <c r="C82" s="24"/>
      <c r="D82" s="24"/>
      <c r="E82" s="24"/>
      <c r="F82" s="24"/>
      <c r="G82" s="24"/>
      <c r="H82" s="24" t="str">
        <f>REPT('Informacije o klubu'!B31,1)</f>
        <v/>
      </c>
      <c r="I82" s="24"/>
      <c r="J82" s="24"/>
      <c r="K82" s="24"/>
      <c r="L82" s="24"/>
      <c r="M82" s="24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ht="14.25" customHeight="1" x14ac:dyDescent="0.3">
      <c r="A83" s="385"/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ht="14.2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ht="14.25" customHeight="1" x14ac:dyDescent="0.3">
      <c r="A85" s="98" t="s">
        <v>105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4.25" customHeight="1" x14ac:dyDescent="0.3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ht="14.25" customHeight="1" x14ac:dyDescent="0.3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ht="14.25" customHeight="1" x14ac:dyDescent="0.3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ht="14.25" customHeight="1" x14ac:dyDescent="0.3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ht="14.25" customHeight="1" x14ac:dyDescent="0.3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ht="14.25" customHeight="1" x14ac:dyDescent="0.3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ht="14.25" customHeight="1" x14ac:dyDescent="0.3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ht="14.25" customHeight="1" x14ac:dyDescent="0.3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ht="14.25" customHeight="1" x14ac:dyDescent="0.3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ht="14.25" customHeight="1" x14ac:dyDescent="0.3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ht="14.25" customHeight="1" x14ac:dyDescent="0.3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ht="14.25" customHeight="1" x14ac:dyDescent="0.3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ht="14.25" customHeight="1" x14ac:dyDescent="0.3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ht="14.25" customHeight="1" x14ac:dyDescent="0.3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ht="14.25" customHeight="1" x14ac:dyDescent="0.3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ht="14.25" customHeight="1" x14ac:dyDescent="0.3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ht="14.25" customHeight="1" x14ac:dyDescent="0.3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ht="14.25" customHeight="1" x14ac:dyDescent="0.3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ht="14.25" customHeight="1" x14ac:dyDescent="0.3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ht="14.25" customHeight="1" x14ac:dyDescent="0.3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ht="14.25" customHeight="1" x14ac:dyDescent="0.3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ht="14.25" customHeight="1" x14ac:dyDescent="0.3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ht="14.25" customHeight="1" x14ac:dyDescent="0.3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ht="14.25" customHeight="1" x14ac:dyDescent="0.3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ht="14.25" customHeight="1" x14ac:dyDescent="0.3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ht="14.25" customHeight="1" x14ac:dyDescent="0.3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ht="14.25" customHeight="1" x14ac:dyDescent="0.3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ht="14.25" customHeight="1" x14ac:dyDescent="0.3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ht="14.25" customHeight="1" x14ac:dyDescent="0.3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ht="14.25" customHeight="1" x14ac:dyDescent="0.3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ht="14.25" customHeight="1" x14ac:dyDescent="0.3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ht="14.25" customHeight="1" x14ac:dyDescent="0.3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ht="14.25" customHeight="1" x14ac:dyDescent="0.3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ht="14.25" customHeight="1" x14ac:dyDescent="0.3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ht="14.25" customHeight="1" x14ac:dyDescent="0.3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ht="14.25" customHeight="1" x14ac:dyDescent="0.3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ht="14.25" customHeight="1" x14ac:dyDescent="0.3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14.25" customHeight="1" x14ac:dyDescent="0.3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ht="14.25" customHeight="1" x14ac:dyDescent="0.3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ht="14.25" customHeight="1" x14ac:dyDescent="0.35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ht="14.25" customHeight="1" x14ac:dyDescent="0.35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ht="14.25" customHeight="1" x14ac:dyDescent="0.3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ht="14.25" customHeight="1" x14ac:dyDescent="0.35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ht="14.25" customHeight="1" x14ac:dyDescent="0.35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ht="14.25" customHeight="1" x14ac:dyDescent="0.35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ht="14.25" customHeight="1" x14ac:dyDescent="0.35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ht="14.25" customHeight="1" x14ac:dyDescent="0.35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14.25" customHeight="1" x14ac:dyDescent="0.3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ht="14.25" customHeight="1" x14ac:dyDescent="0.35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ht="14.25" customHeight="1" x14ac:dyDescent="0.35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4.25" customHeight="1" x14ac:dyDescent="0.3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ht="14.25" customHeight="1" x14ac:dyDescent="0.3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ht="14.25" customHeight="1" x14ac:dyDescent="0.3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ht="14.25" customHeight="1" x14ac:dyDescent="0.3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ht="14.25" customHeight="1" x14ac:dyDescent="0.3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14.25" customHeight="1" x14ac:dyDescent="0.3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ht="14.25" customHeight="1" x14ac:dyDescent="0.3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ht="14.25" customHeight="1" x14ac:dyDescent="0.3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ht="14.25" customHeight="1" x14ac:dyDescent="0.3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14.25" customHeight="1" x14ac:dyDescent="0.3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14.25" customHeight="1" x14ac:dyDescent="0.3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14.25" customHeight="1" x14ac:dyDescent="0.35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14.25" customHeight="1" x14ac:dyDescent="0.35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14.25" customHeight="1" x14ac:dyDescent="0.35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14.25" customHeight="1" x14ac:dyDescent="0.3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14.25" customHeight="1" x14ac:dyDescent="0.35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4.25" customHeight="1" x14ac:dyDescent="0.35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4.25" customHeight="1" x14ac:dyDescent="0.35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14.25" customHeight="1" x14ac:dyDescent="0.3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4.25" customHeight="1" x14ac:dyDescent="0.3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ht="14.25" customHeight="1" x14ac:dyDescent="0.3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4.25" customHeight="1" x14ac:dyDescent="0.3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4.25" customHeight="1" x14ac:dyDescent="0.3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4.25" customHeight="1" x14ac:dyDescent="0.3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4.25" customHeight="1" x14ac:dyDescent="0.3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ht="14.25" customHeight="1" x14ac:dyDescent="0.3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ht="14.25" customHeight="1" x14ac:dyDescent="0.3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ht="14.25" customHeight="1" x14ac:dyDescent="0.3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ht="14.25" customHeight="1" x14ac:dyDescent="0.3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ht="14.25" customHeight="1" x14ac:dyDescent="0.3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ht="14.25" customHeight="1" x14ac:dyDescent="0.3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ht="14.25" customHeight="1" x14ac:dyDescent="0.3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ht="14.25" customHeight="1" x14ac:dyDescent="0.3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ht="14.25" customHeight="1" x14ac:dyDescent="0.3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ht="14.25" customHeight="1" x14ac:dyDescent="0.3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14.25" customHeight="1" x14ac:dyDescent="0.3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</row>
    <row r="172" spans="1:33" ht="14.25" customHeight="1" x14ac:dyDescent="0.3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ht="14.25" customHeight="1" x14ac:dyDescent="0.3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ht="14.25" customHeight="1" x14ac:dyDescent="0.3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ht="14.25" customHeight="1" x14ac:dyDescent="0.3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ht="14.25" customHeight="1" x14ac:dyDescent="0.3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ht="14.25" customHeight="1" x14ac:dyDescent="0.3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4.25" customHeight="1" x14ac:dyDescent="0.3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ht="14.25" customHeight="1" x14ac:dyDescent="0.3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ht="14.25" customHeight="1" x14ac:dyDescent="0.3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ht="14.25" customHeight="1" x14ac:dyDescent="0.3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ht="14.25" customHeight="1" x14ac:dyDescent="0.3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 ht="14.25" customHeight="1" x14ac:dyDescent="0.3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ht="14.25" customHeight="1" x14ac:dyDescent="0.3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ht="14.25" customHeight="1" x14ac:dyDescent="0.3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4.25" customHeight="1" x14ac:dyDescent="0.3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4.25" customHeight="1" x14ac:dyDescent="0.3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4.25" customHeight="1" x14ac:dyDescent="0.3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ht="14.25" customHeight="1" x14ac:dyDescent="0.3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ht="14.25" customHeight="1" x14ac:dyDescent="0.3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ht="14.25" customHeight="1" x14ac:dyDescent="0.3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ht="14.25" customHeight="1" x14ac:dyDescent="0.3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</row>
    <row r="193" spans="1:33" ht="14.25" customHeight="1" x14ac:dyDescent="0.3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ht="14.25" customHeight="1" x14ac:dyDescent="0.3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ht="14.25" customHeight="1" x14ac:dyDescent="0.3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ht="14.25" customHeight="1" x14ac:dyDescent="0.3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ht="14.25" customHeight="1" x14ac:dyDescent="0.3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ht="14.25" customHeight="1" x14ac:dyDescent="0.3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ht="14.25" customHeight="1" x14ac:dyDescent="0.3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ht="14.25" customHeight="1" x14ac:dyDescent="0.3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 ht="14.25" customHeight="1" x14ac:dyDescent="0.3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ht="14.25" customHeight="1" x14ac:dyDescent="0.3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ht="14.25" customHeight="1" x14ac:dyDescent="0.3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ht="14.25" customHeight="1" x14ac:dyDescent="0.3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ht="14.25" customHeight="1" x14ac:dyDescent="0.3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ht="14.25" customHeight="1" x14ac:dyDescent="0.3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ht="14.25" customHeight="1" x14ac:dyDescent="0.3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ht="14.25" customHeight="1" x14ac:dyDescent="0.3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14.25" customHeight="1" x14ac:dyDescent="0.3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4.25" customHeight="1" x14ac:dyDescent="0.3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4.25" customHeight="1" x14ac:dyDescent="0.3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4.25" customHeight="1" x14ac:dyDescent="0.3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4.25" customHeight="1" x14ac:dyDescent="0.3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</row>
    <row r="214" spans="1:33" ht="14.25" customHeight="1" x14ac:dyDescent="0.3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4.25" customHeight="1" x14ac:dyDescent="0.3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3" ht="14.25" customHeight="1" x14ac:dyDescent="0.3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</row>
    <row r="217" spans="1:33" ht="14.25" customHeight="1" x14ac:dyDescent="0.3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</row>
    <row r="218" spans="1:33" ht="14.25" customHeight="1" x14ac:dyDescent="0.3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14.25" customHeight="1" x14ac:dyDescent="0.3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3" ht="14.25" customHeight="1" x14ac:dyDescent="0.3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3" ht="14.25" customHeight="1" x14ac:dyDescent="0.3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14.25" customHeight="1" x14ac:dyDescent="0.3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</row>
    <row r="223" spans="1:33" ht="14.25" customHeight="1" x14ac:dyDescent="0.3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</row>
    <row r="224" spans="1:33" ht="14.25" customHeight="1" x14ac:dyDescent="0.3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</row>
    <row r="225" spans="1:33" ht="14.25" customHeight="1" x14ac:dyDescent="0.3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</row>
    <row r="226" spans="1:33" ht="14.25" customHeight="1" x14ac:dyDescent="0.3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 ht="14.25" customHeight="1" x14ac:dyDescent="0.3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</row>
    <row r="228" spans="1:33" ht="14.25" customHeight="1" x14ac:dyDescent="0.3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</row>
    <row r="229" spans="1:33" ht="14.25" customHeight="1" x14ac:dyDescent="0.3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</row>
    <row r="230" spans="1:33" ht="14.25" customHeight="1" x14ac:dyDescent="0.3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3" ht="14.25" customHeight="1" x14ac:dyDescent="0.3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</row>
    <row r="232" spans="1:33" ht="14.25" customHeight="1" x14ac:dyDescent="0.3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</row>
    <row r="233" spans="1:33" ht="14.25" customHeight="1" x14ac:dyDescent="0.3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</row>
    <row r="234" spans="1:33" ht="14.25" customHeight="1" x14ac:dyDescent="0.3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</row>
    <row r="235" spans="1:33" ht="14.25" customHeight="1" x14ac:dyDescent="0.3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</row>
    <row r="236" spans="1:33" ht="14.25" customHeight="1" x14ac:dyDescent="0.3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</row>
    <row r="237" spans="1:33" ht="14.25" customHeight="1" x14ac:dyDescent="0.3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</row>
    <row r="238" spans="1:33" ht="14.25" customHeight="1" x14ac:dyDescent="0.3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4.25" customHeight="1" x14ac:dyDescent="0.3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</row>
    <row r="240" spans="1:33" ht="14.25" customHeight="1" x14ac:dyDescent="0.3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3" ht="14.25" customHeight="1" x14ac:dyDescent="0.3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</row>
    <row r="242" spans="1:33" ht="14.25" customHeight="1" x14ac:dyDescent="0.3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</row>
    <row r="243" spans="1:33" ht="14.25" customHeight="1" x14ac:dyDescent="0.3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</row>
    <row r="244" spans="1:33" ht="14.25" customHeight="1" x14ac:dyDescent="0.3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</row>
    <row r="245" spans="1:33" ht="14.25" customHeight="1" x14ac:dyDescent="0.3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</row>
    <row r="246" spans="1:33" ht="14.25" customHeight="1" x14ac:dyDescent="0.3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</row>
    <row r="247" spans="1:33" ht="14.25" customHeight="1" x14ac:dyDescent="0.3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</row>
    <row r="248" spans="1:33" ht="14.25" customHeight="1" x14ac:dyDescent="0.3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</row>
    <row r="249" spans="1:33" ht="14.25" customHeight="1" x14ac:dyDescent="0.3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</row>
    <row r="250" spans="1:33" ht="14.25" customHeight="1" x14ac:dyDescent="0.3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3" ht="14.25" customHeight="1" x14ac:dyDescent="0.3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3" ht="14.25" customHeight="1" x14ac:dyDescent="0.3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</row>
    <row r="253" spans="1:33" ht="14.25" customHeight="1" x14ac:dyDescent="0.3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</row>
    <row r="254" spans="1:33" ht="14.25" customHeight="1" x14ac:dyDescent="0.3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</row>
    <row r="255" spans="1:33" ht="14.25" customHeight="1" x14ac:dyDescent="0.3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</row>
    <row r="256" spans="1:33" ht="14.25" customHeight="1" x14ac:dyDescent="0.3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</row>
    <row r="257" spans="1:33" ht="14.25" customHeight="1" x14ac:dyDescent="0.3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</row>
    <row r="258" spans="1:33" ht="14.25" customHeight="1" x14ac:dyDescent="0.3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</row>
    <row r="259" spans="1:33" ht="14.25" customHeight="1" x14ac:dyDescent="0.3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</row>
    <row r="260" spans="1:33" ht="14.25" customHeight="1" x14ac:dyDescent="0.3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3" ht="14.25" customHeight="1" x14ac:dyDescent="0.3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</row>
    <row r="262" spans="1:33" ht="14.25" customHeight="1" x14ac:dyDescent="0.3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4.25" customHeight="1" x14ac:dyDescent="0.3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4.25" customHeight="1" x14ac:dyDescent="0.3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4.25" customHeight="1" x14ac:dyDescent="0.3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4.25" customHeight="1" x14ac:dyDescent="0.3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</row>
    <row r="267" spans="1:33" ht="14.25" customHeight="1" x14ac:dyDescent="0.3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pans="1:33" ht="14.25" customHeight="1" x14ac:dyDescent="0.3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pans="1:33" ht="14.25" customHeight="1" x14ac:dyDescent="0.3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pans="1:33" ht="14.25" customHeight="1" x14ac:dyDescent="0.3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pans="1:33" ht="14.25" customHeight="1" x14ac:dyDescent="0.3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pans="1:33" ht="14.25" customHeight="1" x14ac:dyDescent="0.3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pans="1:33" ht="14.25" customHeight="1" x14ac:dyDescent="0.3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pans="1:33" ht="14.25" customHeight="1" x14ac:dyDescent="0.3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pans="1:33" ht="14.25" customHeight="1" x14ac:dyDescent="0.3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pans="1:33" ht="14.25" customHeight="1" x14ac:dyDescent="0.3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pans="1:33" ht="14.25" customHeight="1" x14ac:dyDescent="0.3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pans="1:33" ht="14.25" customHeight="1" x14ac:dyDescent="0.3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pans="1:33" ht="14.25" customHeight="1" x14ac:dyDescent="0.3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pans="1:33" ht="14.25" customHeight="1" x14ac:dyDescent="0.3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pans="1:33" ht="14.25" customHeight="1" x14ac:dyDescent="0.3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 ht="14.25" customHeight="1" x14ac:dyDescent="0.3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pans="1:33" ht="14.25" customHeight="1" x14ac:dyDescent="0.3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</row>
    <row r="284" spans="1:33" ht="14.25" customHeight="1" x14ac:dyDescent="0.3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</row>
    <row r="285" spans="1:33" ht="14.25" customHeight="1" x14ac:dyDescent="0.3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</row>
    <row r="286" spans="1:33" ht="14.25" customHeight="1" x14ac:dyDescent="0.3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</row>
    <row r="287" spans="1:33" ht="14.25" customHeight="1" x14ac:dyDescent="0.3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</row>
    <row r="288" spans="1:33" ht="14.25" customHeight="1" x14ac:dyDescent="0.3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</row>
    <row r="289" spans="1:33" ht="14.25" customHeight="1" x14ac:dyDescent="0.3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</row>
    <row r="290" spans="1:33" ht="14.25" customHeight="1" x14ac:dyDescent="0.3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ht="14.25" customHeight="1" x14ac:dyDescent="0.3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ht="14.25" customHeight="1" x14ac:dyDescent="0.3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ht="14.25" customHeight="1" x14ac:dyDescent="0.3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ht="14.25" customHeight="1" x14ac:dyDescent="0.3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ht="14.25" customHeight="1" x14ac:dyDescent="0.3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ht="14.25" customHeight="1" x14ac:dyDescent="0.3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ht="14.25" customHeight="1" x14ac:dyDescent="0.3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ht="14.25" customHeight="1" x14ac:dyDescent="0.3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ht="14.25" customHeight="1" x14ac:dyDescent="0.3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ht="14.25" customHeight="1" x14ac:dyDescent="0.3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ht="14.25" customHeight="1" x14ac:dyDescent="0.3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ht="14.25" customHeight="1" x14ac:dyDescent="0.3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ht="14.25" customHeight="1" x14ac:dyDescent="0.3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ht="14.25" customHeight="1" x14ac:dyDescent="0.3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</row>
    <row r="305" spans="1:33" ht="14.25" customHeight="1" x14ac:dyDescent="0.3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</row>
    <row r="306" spans="1:33" ht="14.25" customHeight="1" x14ac:dyDescent="0.3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</row>
    <row r="307" spans="1:33" ht="14.25" customHeight="1" x14ac:dyDescent="0.3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</row>
    <row r="308" spans="1:33" ht="14.25" customHeight="1" x14ac:dyDescent="0.3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</row>
    <row r="309" spans="1:33" ht="14.25" customHeight="1" x14ac:dyDescent="0.3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</row>
    <row r="310" spans="1:33" ht="14.25" customHeight="1" x14ac:dyDescent="0.3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</row>
    <row r="311" spans="1:33" ht="14.25" customHeight="1" x14ac:dyDescent="0.3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</row>
    <row r="312" spans="1:33" ht="14.25" customHeight="1" x14ac:dyDescent="0.3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</row>
    <row r="313" spans="1:33" ht="14.25" customHeight="1" x14ac:dyDescent="0.3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</row>
    <row r="314" spans="1:33" ht="14.25" customHeight="1" x14ac:dyDescent="0.3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 ht="14.25" customHeight="1" x14ac:dyDescent="0.3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4.25" customHeight="1" x14ac:dyDescent="0.3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4.25" customHeight="1" x14ac:dyDescent="0.3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4.25" customHeight="1" x14ac:dyDescent="0.3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4.25" customHeight="1" x14ac:dyDescent="0.3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spans="1:33" ht="14.25" customHeight="1" x14ac:dyDescent="0.3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spans="1:33" ht="14.25" customHeight="1" x14ac:dyDescent="0.3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spans="1:33" ht="14.25" customHeight="1" x14ac:dyDescent="0.3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spans="1:33" ht="14.25" customHeight="1" x14ac:dyDescent="0.3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spans="1:33" ht="14.25" customHeight="1" x14ac:dyDescent="0.3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spans="1:33" ht="14.25" customHeight="1" x14ac:dyDescent="0.3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 ht="14.25" customHeight="1" x14ac:dyDescent="0.3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spans="1:33" ht="14.25" customHeight="1" x14ac:dyDescent="0.3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spans="1:33" ht="14.25" customHeight="1" x14ac:dyDescent="0.3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spans="1:33" ht="14.25" customHeight="1" x14ac:dyDescent="0.3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spans="1:33" ht="14.25" customHeight="1" x14ac:dyDescent="0.3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spans="1:33" ht="14.25" customHeight="1" x14ac:dyDescent="0.3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spans="1:33" ht="14.25" customHeight="1" x14ac:dyDescent="0.3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spans="1:33" ht="14.25" customHeight="1" x14ac:dyDescent="0.3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spans="1:33" ht="14.25" customHeight="1" x14ac:dyDescent="0.3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</row>
    <row r="335" spans="1:33" ht="14.25" customHeight="1" x14ac:dyDescent="0.3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</row>
    <row r="336" spans="1:33" ht="14.25" customHeight="1" x14ac:dyDescent="0.3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 ht="14.25" customHeight="1" x14ac:dyDescent="0.3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</row>
    <row r="338" spans="1:33" ht="14.25" customHeight="1" x14ac:dyDescent="0.3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</row>
    <row r="339" spans="1:33" ht="14.25" customHeight="1" x14ac:dyDescent="0.3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</row>
    <row r="340" spans="1:33" ht="14.25" customHeight="1" x14ac:dyDescent="0.3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</row>
    <row r="341" spans="1:33" ht="14.25" customHeight="1" x14ac:dyDescent="0.35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</row>
    <row r="342" spans="1:33" ht="14.25" customHeight="1" x14ac:dyDescent="0.35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</row>
    <row r="343" spans="1:33" ht="14.25" customHeight="1" x14ac:dyDescent="0.3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</row>
    <row r="344" spans="1:33" ht="14.25" customHeight="1" x14ac:dyDescent="0.3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</row>
    <row r="345" spans="1:33" ht="14.25" customHeight="1" x14ac:dyDescent="0.35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</row>
    <row r="346" spans="1:33" ht="14.25" customHeight="1" x14ac:dyDescent="0.35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</row>
    <row r="347" spans="1:33" ht="14.25" customHeight="1" x14ac:dyDescent="0.35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 ht="14.25" customHeight="1" x14ac:dyDescent="0.35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</row>
    <row r="349" spans="1:33" ht="14.25" customHeight="1" x14ac:dyDescent="0.3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</row>
    <row r="350" spans="1:33" ht="14.25" customHeight="1" x14ac:dyDescent="0.35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</row>
    <row r="351" spans="1:33" ht="14.25" customHeight="1" x14ac:dyDescent="0.35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</row>
    <row r="352" spans="1:33" ht="14.25" customHeight="1" x14ac:dyDescent="0.3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</row>
    <row r="353" spans="1:33" ht="14.25" customHeight="1" x14ac:dyDescent="0.35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</row>
    <row r="354" spans="1:33" ht="14.25" customHeight="1" x14ac:dyDescent="0.35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</row>
    <row r="355" spans="1:33" ht="14.25" customHeight="1" x14ac:dyDescent="0.35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</row>
    <row r="356" spans="1:33" ht="14.25" customHeight="1" x14ac:dyDescent="0.35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</row>
    <row r="357" spans="1:33" ht="14.25" customHeight="1" x14ac:dyDescent="0.35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</row>
    <row r="358" spans="1:33" ht="14.25" customHeight="1" x14ac:dyDescent="0.3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 ht="14.25" customHeight="1" x14ac:dyDescent="0.3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</row>
    <row r="360" spans="1:33" ht="14.25" customHeight="1" x14ac:dyDescent="0.35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</row>
    <row r="361" spans="1:33" ht="14.25" customHeight="1" x14ac:dyDescent="0.3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</row>
    <row r="362" spans="1:33" ht="14.25" customHeight="1" x14ac:dyDescent="0.35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</row>
    <row r="363" spans="1:33" ht="14.25" customHeight="1" x14ac:dyDescent="0.35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</row>
    <row r="364" spans="1:33" ht="14.25" customHeight="1" x14ac:dyDescent="0.35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</row>
    <row r="365" spans="1:33" ht="14.25" customHeight="1" x14ac:dyDescent="0.35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</row>
    <row r="366" spans="1:33" ht="14.25" customHeight="1" x14ac:dyDescent="0.35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</row>
    <row r="367" spans="1:33" ht="14.25" customHeight="1" x14ac:dyDescent="0.3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</row>
    <row r="368" spans="1:33" ht="14.25" customHeight="1" x14ac:dyDescent="0.35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4.25" customHeight="1" x14ac:dyDescent="0.35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4.25" customHeight="1" x14ac:dyDescent="0.3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4.25" customHeight="1" x14ac:dyDescent="0.35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4.25" customHeight="1" x14ac:dyDescent="0.35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</row>
    <row r="373" spans="1:33" ht="14.25" customHeight="1" x14ac:dyDescent="0.35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</row>
    <row r="374" spans="1:33" ht="14.25" customHeight="1" x14ac:dyDescent="0.35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</row>
    <row r="375" spans="1:33" ht="14.25" customHeight="1" x14ac:dyDescent="0.35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</row>
    <row r="376" spans="1:33" ht="14.25" customHeight="1" x14ac:dyDescent="0.3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</row>
    <row r="377" spans="1:33" ht="14.25" customHeight="1" x14ac:dyDescent="0.35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</row>
    <row r="378" spans="1:33" ht="14.25" customHeight="1" x14ac:dyDescent="0.3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</row>
    <row r="379" spans="1:33" ht="14.25" customHeight="1" x14ac:dyDescent="0.3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</row>
    <row r="380" spans="1:33" ht="14.25" customHeight="1" x14ac:dyDescent="0.35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</row>
    <row r="381" spans="1:33" ht="14.25" customHeight="1" x14ac:dyDescent="0.35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</row>
    <row r="382" spans="1:33" ht="14.25" customHeight="1" x14ac:dyDescent="0.35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</row>
    <row r="383" spans="1:33" ht="14.25" customHeight="1" x14ac:dyDescent="0.35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</row>
    <row r="384" spans="1:33" ht="14.25" customHeight="1" x14ac:dyDescent="0.35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</row>
    <row r="385" spans="1:33" ht="14.25" customHeight="1" x14ac:dyDescent="0.35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</row>
    <row r="386" spans="1:33" ht="14.25" customHeight="1" x14ac:dyDescent="0.35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</row>
    <row r="387" spans="1:33" ht="14.25" customHeight="1" x14ac:dyDescent="0.35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</row>
    <row r="388" spans="1:33" ht="14.25" customHeight="1" x14ac:dyDescent="0.35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</row>
    <row r="389" spans="1:33" ht="14.25" customHeight="1" x14ac:dyDescent="0.35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</row>
    <row r="390" spans="1:33" ht="14.25" customHeight="1" x14ac:dyDescent="0.35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</row>
    <row r="391" spans="1:33" ht="14.25" customHeight="1" x14ac:dyDescent="0.35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</row>
    <row r="392" spans="1:33" ht="14.25" customHeight="1" x14ac:dyDescent="0.35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</row>
    <row r="393" spans="1:33" ht="14.25" customHeight="1" x14ac:dyDescent="0.35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</row>
    <row r="394" spans="1:33" ht="14.25" customHeight="1" x14ac:dyDescent="0.35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</row>
    <row r="395" spans="1:33" ht="14.25" customHeight="1" x14ac:dyDescent="0.35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</row>
    <row r="396" spans="1:33" ht="14.25" customHeight="1" x14ac:dyDescent="0.35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</row>
    <row r="397" spans="1:33" ht="14.25" customHeight="1" x14ac:dyDescent="0.3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</row>
    <row r="398" spans="1:33" ht="14.25" customHeight="1" x14ac:dyDescent="0.35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</row>
    <row r="399" spans="1:33" ht="14.25" customHeight="1" x14ac:dyDescent="0.35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</row>
    <row r="400" spans="1:33" ht="14.25" customHeight="1" x14ac:dyDescent="0.35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pans="1:33" ht="14.25" customHeight="1" x14ac:dyDescent="0.35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pans="1:33" ht="14.25" customHeight="1" x14ac:dyDescent="0.35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pans="1:33" ht="14.25" customHeight="1" x14ac:dyDescent="0.35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pans="1:33" ht="14.25" customHeight="1" x14ac:dyDescent="0.35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pans="1:33" ht="14.25" customHeight="1" x14ac:dyDescent="0.35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pans="1:33" ht="14.25" customHeight="1" x14ac:dyDescent="0.35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pans="1:33" ht="14.25" customHeight="1" x14ac:dyDescent="0.35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pans="1:33" ht="14.25" customHeight="1" x14ac:dyDescent="0.35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pans="1:33" ht="14.25" customHeight="1" x14ac:dyDescent="0.35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pans="1:33" ht="14.25" customHeight="1" x14ac:dyDescent="0.35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pans="1:33" ht="14.25" customHeight="1" x14ac:dyDescent="0.35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pans="1:33" ht="14.25" customHeight="1" x14ac:dyDescent="0.35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pans="1:33" ht="14.25" customHeight="1" x14ac:dyDescent="0.35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pans="1:33" ht="14.25" customHeight="1" x14ac:dyDescent="0.3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pans="1:33" ht="14.25" customHeight="1" x14ac:dyDescent="0.35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pans="1:33" ht="14.25" customHeight="1" x14ac:dyDescent="0.35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</row>
    <row r="417" spans="1:33" ht="14.25" customHeight="1" x14ac:dyDescent="0.35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</row>
    <row r="418" spans="1:33" ht="14.25" customHeight="1" x14ac:dyDescent="0.35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pans="1:33" ht="14.25" customHeight="1" x14ac:dyDescent="0.35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33" ht="14.25" customHeight="1" x14ac:dyDescent="0.35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33" ht="14.25" customHeight="1" x14ac:dyDescent="0.35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4.25" customHeight="1" x14ac:dyDescent="0.35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4.25" customHeight="1" x14ac:dyDescent="0.35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4.25" customHeight="1" x14ac:dyDescent="0.35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4.25" customHeight="1" x14ac:dyDescent="0.35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33" ht="14.25" customHeight="1" x14ac:dyDescent="0.35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33" ht="14.25" customHeight="1" x14ac:dyDescent="0.35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33" ht="14.25" customHeight="1" x14ac:dyDescent="0.35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33" ht="14.25" customHeight="1" x14ac:dyDescent="0.35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33" ht="14.25" customHeight="1" x14ac:dyDescent="0.35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33" ht="14.25" customHeight="1" x14ac:dyDescent="0.35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33" ht="14.25" customHeight="1" x14ac:dyDescent="0.35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</row>
    <row r="433" spans="1:33" ht="14.25" customHeight="1" x14ac:dyDescent="0.3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</row>
    <row r="434" spans="1:33" ht="14.25" customHeight="1" x14ac:dyDescent="0.3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</row>
    <row r="435" spans="1:33" ht="14.25" customHeight="1" x14ac:dyDescent="0.3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</row>
    <row r="436" spans="1:33" ht="14.25" customHeight="1" x14ac:dyDescent="0.3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</row>
    <row r="437" spans="1:33" ht="14.25" customHeight="1" x14ac:dyDescent="0.3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</row>
    <row r="438" spans="1:33" ht="14.25" customHeight="1" x14ac:dyDescent="0.3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</row>
    <row r="439" spans="1:33" ht="14.25" customHeight="1" x14ac:dyDescent="0.35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</row>
    <row r="440" spans="1:33" ht="14.25" customHeight="1" x14ac:dyDescent="0.35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</row>
    <row r="441" spans="1:33" ht="14.25" customHeight="1" x14ac:dyDescent="0.35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</row>
    <row r="442" spans="1:33" ht="14.25" customHeight="1" x14ac:dyDescent="0.3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</row>
    <row r="443" spans="1:33" ht="14.25" customHeight="1" x14ac:dyDescent="0.35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</row>
    <row r="444" spans="1:33" ht="14.25" customHeight="1" x14ac:dyDescent="0.35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</row>
    <row r="445" spans="1:33" ht="14.25" customHeight="1" x14ac:dyDescent="0.35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</row>
    <row r="446" spans="1:33" ht="14.25" customHeight="1" x14ac:dyDescent="0.35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</row>
    <row r="447" spans="1:33" ht="14.25" customHeight="1" x14ac:dyDescent="0.35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pans="1:33" ht="14.25" customHeight="1" x14ac:dyDescent="0.35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pans="1:33" ht="14.25" customHeight="1" x14ac:dyDescent="0.35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pans="1:33" ht="14.25" customHeight="1" x14ac:dyDescent="0.35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</row>
    <row r="451" spans="1:33" ht="14.25" customHeight="1" x14ac:dyDescent="0.35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</row>
    <row r="452" spans="1:33" ht="14.25" customHeight="1" x14ac:dyDescent="0.35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</row>
    <row r="453" spans="1:33" ht="14.25" customHeight="1" x14ac:dyDescent="0.3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</row>
    <row r="454" spans="1:33" ht="14.25" customHeight="1" x14ac:dyDescent="0.3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</row>
    <row r="455" spans="1:33" ht="14.25" customHeight="1" x14ac:dyDescent="0.35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</row>
    <row r="456" spans="1:33" ht="14.25" customHeight="1" x14ac:dyDescent="0.35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</row>
    <row r="457" spans="1:33" ht="14.25" customHeight="1" x14ac:dyDescent="0.3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</row>
    <row r="458" spans="1:33" ht="14.25" customHeight="1" x14ac:dyDescent="0.3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3" ht="14.25" customHeight="1" x14ac:dyDescent="0.3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</row>
    <row r="460" spans="1:33" ht="14.25" customHeight="1" x14ac:dyDescent="0.3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</row>
    <row r="461" spans="1:33" ht="14.25" customHeight="1" x14ac:dyDescent="0.3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</row>
    <row r="462" spans="1:33" ht="14.25" customHeight="1" x14ac:dyDescent="0.3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</row>
    <row r="463" spans="1:33" ht="14.25" customHeight="1" x14ac:dyDescent="0.3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</row>
    <row r="464" spans="1:33" ht="14.25" customHeight="1" x14ac:dyDescent="0.3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</row>
    <row r="465" spans="1:33" ht="14.25" customHeight="1" x14ac:dyDescent="0.3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</row>
    <row r="466" spans="1:33" ht="14.25" customHeight="1" x14ac:dyDescent="0.35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</row>
    <row r="467" spans="1:33" ht="14.25" customHeight="1" x14ac:dyDescent="0.3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</row>
    <row r="468" spans="1:33" ht="14.25" customHeight="1" x14ac:dyDescent="0.35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</row>
    <row r="469" spans="1:33" ht="14.25" customHeight="1" x14ac:dyDescent="0.35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</row>
    <row r="470" spans="1:33" ht="14.25" customHeight="1" x14ac:dyDescent="0.35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</row>
    <row r="471" spans="1:33" ht="14.25" customHeight="1" x14ac:dyDescent="0.35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</row>
    <row r="472" spans="1:33" ht="14.25" customHeight="1" x14ac:dyDescent="0.3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</row>
    <row r="473" spans="1:33" ht="14.25" customHeight="1" x14ac:dyDescent="0.35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</row>
    <row r="474" spans="1:33" ht="14.25" customHeight="1" x14ac:dyDescent="0.35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4.25" customHeight="1" x14ac:dyDescent="0.3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4.25" customHeight="1" x14ac:dyDescent="0.35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4.25" customHeight="1" x14ac:dyDescent="0.35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4.25" customHeight="1" x14ac:dyDescent="0.3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</row>
    <row r="479" spans="1:33" ht="14.25" customHeight="1" x14ac:dyDescent="0.35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</row>
    <row r="480" spans="1:33" ht="14.25" customHeight="1" x14ac:dyDescent="0.35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33" ht="14.25" customHeight="1" x14ac:dyDescent="0.35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33" ht="14.25" customHeight="1" x14ac:dyDescent="0.35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33" ht="14.25" customHeight="1" x14ac:dyDescent="0.35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33" ht="14.25" customHeight="1" x14ac:dyDescent="0.35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ht="14.25" customHeight="1" x14ac:dyDescent="0.35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ht="14.25" customHeight="1" x14ac:dyDescent="0.3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</row>
    <row r="487" spans="1:33" ht="14.25" customHeight="1" x14ac:dyDescent="0.35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</row>
    <row r="488" spans="1:33" ht="14.25" customHeight="1" x14ac:dyDescent="0.35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</row>
    <row r="489" spans="1:33" ht="14.25" customHeight="1" x14ac:dyDescent="0.35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</row>
    <row r="490" spans="1:33" ht="14.25" customHeight="1" x14ac:dyDescent="0.35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</row>
    <row r="491" spans="1:33" ht="14.25" customHeight="1" x14ac:dyDescent="0.3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</row>
    <row r="492" spans="1:33" ht="14.25" customHeight="1" x14ac:dyDescent="0.35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</row>
    <row r="493" spans="1:33" ht="14.25" customHeight="1" x14ac:dyDescent="0.35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</row>
    <row r="494" spans="1:33" ht="14.25" customHeight="1" x14ac:dyDescent="0.35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</row>
    <row r="495" spans="1:33" ht="14.25" customHeight="1" x14ac:dyDescent="0.3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</row>
    <row r="496" spans="1:33" ht="14.25" customHeight="1" x14ac:dyDescent="0.35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</row>
    <row r="497" spans="1:33" ht="14.25" customHeight="1" x14ac:dyDescent="0.35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</row>
    <row r="498" spans="1:33" ht="14.25" customHeight="1" x14ac:dyDescent="0.35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</row>
    <row r="499" spans="1:33" ht="14.25" customHeight="1" x14ac:dyDescent="0.35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</row>
    <row r="500" spans="1:33" ht="14.25" customHeight="1" x14ac:dyDescent="0.35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</row>
    <row r="501" spans="1:33" ht="14.25" customHeight="1" x14ac:dyDescent="0.35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</row>
    <row r="502" spans="1:33" ht="14.25" customHeight="1" x14ac:dyDescent="0.35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</row>
    <row r="503" spans="1:33" ht="14.25" customHeight="1" x14ac:dyDescent="0.35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</row>
    <row r="504" spans="1:33" ht="14.25" customHeight="1" x14ac:dyDescent="0.35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</row>
    <row r="505" spans="1:33" ht="14.25" customHeight="1" x14ac:dyDescent="0.35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</row>
    <row r="506" spans="1:33" ht="14.25" customHeight="1" x14ac:dyDescent="0.35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</row>
    <row r="507" spans="1:33" ht="14.25" customHeight="1" x14ac:dyDescent="0.35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</row>
    <row r="508" spans="1:33" ht="14.25" customHeight="1" x14ac:dyDescent="0.35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</row>
    <row r="509" spans="1:33" ht="14.25" customHeight="1" x14ac:dyDescent="0.35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</row>
    <row r="510" spans="1:33" ht="14.25" customHeight="1" x14ac:dyDescent="0.35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</row>
    <row r="511" spans="1:33" ht="14.25" customHeight="1" x14ac:dyDescent="0.35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</row>
    <row r="512" spans="1:33" ht="14.25" customHeight="1" x14ac:dyDescent="0.35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</row>
    <row r="513" spans="1:33" ht="14.25" customHeight="1" x14ac:dyDescent="0.35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</row>
    <row r="514" spans="1:33" ht="14.25" customHeight="1" x14ac:dyDescent="0.35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</row>
    <row r="515" spans="1:33" ht="14.25" customHeight="1" x14ac:dyDescent="0.35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</row>
    <row r="516" spans="1:33" ht="14.25" customHeight="1" x14ac:dyDescent="0.35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</row>
    <row r="517" spans="1:33" ht="14.25" customHeight="1" x14ac:dyDescent="0.35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</row>
    <row r="518" spans="1:33" ht="14.25" customHeight="1" x14ac:dyDescent="0.35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</row>
    <row r="519" spans="1:33" ht="14.25" customHeight="1" x14ac:dyDescent="0.35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</row>
    <row r="520" spans="1:33" ht="14.25" customHeight="1" x14ac:dyDescent="0.35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</row>
    <row r="521" spans="1:33" ht="14.25" customHeight="1" x14ac:dyDescent="0.35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</row>
    <row r="522" spans="1:33" ht="14.25" customHeight="1" x14ac:dyDescent="0.35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</row>
    <row r="523" spans="1:33" ht="14.25" customHeight="1" x14ac:dyDescent="0.35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</row>
    <row r="524" spans="1:33" ht="14.25" customHeight="1" x14ac:dyDescent="0.35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</row>
    <row r="525" spans="1:33" ht="14.25" customHeight="1" x14ac:dyDescent="0.35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</row>
    <row r="526" spans="1:33" ht="14.25" customHeight="1" x14ac:dyDescent="0.35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</row>
    <row r="527" spans="1:33" ht="14.25" customHeight="1" x14ac:dyDescent="0.35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4.25" customHeight="1" x14ac:dyDescent="0.35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4.25" customHeight="1" x14ac:dyDescent="0.35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4.25" customHeight="1" x14ac:dyDescent="0.35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4.25" customHeight="1" x14ac:dyDescent="0.35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</row>
    <row r="532" spans="1:33" ht="14.25" customHeight="1" x14ac:dyDescent="0.35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</row>
    <row r="533" spans="1:33" ht="14.25" customHeight="1" x14ac:dyDescent="0.35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</row>
    <row r="534" spans="1:33" ht="14.25" customHeight="1" x14ac:dyDescent="0.35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</row>
    <row r="535" spans="1:33" ht="14.25" customHeight="1" x14ac:dyDescent="0.3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</row>
    <row r="536" spans="1:33" ht="14.25" customHeight="1" x14ac:dyDescent="0.35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</row>
    <row r="537" spans="1:33" ht="14.25" customHeight="1" x14ac:dyDescent="0.35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</row>
    <row r="538" spans="1:33" ht="14.25" customHeight="1" x14ac:dyDescent="0.35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</row>
    <row r="539" spans="1:33" ht="14.25" customHeight="1" x14ac:dyDescent="0.35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</row>
    <row r="540" spans="1:33" ht="14.25" customHeight="1" x14ac:dyDescent="0.35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</row>
    <row r="541" spans="1:33" ht="14.25" customHeight="1" x14ac:dyDescent="0.35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</row>
    <row r="542" spans="1:33" ht="14.25" customHeight="1" x14ac:dyDescent="0.35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</row>
    <row r="543" spans="1:33" ht="14.25" customHeight="1" x14ac:dyDescent="0.35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</row>
    <row r="544" spans="1:33" ht="14.25" customHeight="1" x14ac:dyDescent="0.35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</row>
    <row r="545" spans="1:33" ht="14.25" customHeight="1" x14ac:dyDescent="0.3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</row>
    <row r="546" spans="1:33" ht="14.25" customHeight="1" x14ac:dyDescent="0.35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</row>
    <row r="547" spans="1:33" ht="14.25" customHeight="1" x14ac:dyDescent="0.35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</row>
    <row r="548" spans="1:33" ht="14.25" customHeight="1" x14ac:dyDescent="0.35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</row>
    <row r="549" spans="1:33" ht="14.25" customHeight="1" x14ac:dyDescent="0.35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</row>
    <row r="550" spans="1:33" ht="14.25" customHeight="1" x14ac:dyDescent="0.35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</row>
    <row r="551" spans="1:33" ht="14.25" customHeight="1" x14ac:dyDescent="0.35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</row>
    <row r="552" spans="1:33" ht="14.25" customHeight="1" x14ac:dyDescent="0.35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</row>
    <row r="553" spans="1:33" ht="14.25" customHeight="1" x14ac:dyDescent="0.35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</row>
    <row r="554" spans="1:33" ht="14.25" customHeight="1" x14ac:dyDescent="0.35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</row>
    <row r="555" spans="1:33" ht="14.25" customHeight="1" x14ac:dyDescent="0.3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</row>
    <row r="556" spans="1:33" ht="14.25" customHeight="1" x14ac:dyDescent="0.35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</row>
    <row r="557" spans="1:33" ht="14.25" customHeight="1" x14ac:dyDescent="0.35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</row>
    <row r="558" spans="1:33" ht="14.25" customHeight="1" x14ac:dyDescent="0.35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</row>
    <row r="559" spans="1:33" ht="14.25" customHeight="1" x14ac:dyDescent="0.35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</row>
    <row r="560" spans="1:33" ht="14.25" customHeight="1" x14ac:dyDescent="0.35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</row>
    <row r="561" spans="1:33" ht="14.25" customHeight="1" x14ac:dyDescent="0.35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</row>
    <row r="562" spans="1:33" ht="14.25" customHeight="1" x14ac:dyDescent="0.35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</row>
    <row r="563" spans="1:33" ht="14.25" customHeight="1" x14ac:dyDescent="0.35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</row>
    <row r="564" spans="1:33" ht="14.25" customHeight="1" x14ac:dyDescent="0.35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</row>
    <row r="565" spans="1:33" ht="14.25" customHeight="1" x14ac:dyDescent="0.3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</row>
    <row r="566" spans="1:33" ht="14.25" customHeight="1" x14ac:dyDescent="0.35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</row>
    <row r="567" spans="1:33" ht="14.25" customHeight="1" x14ac:dyDescent="0.35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</row>
    <row r="568" spans="1:33" ht="14.25" customHeight="1" x14ac:dyDescent="0.35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</row>
    <row r="569" spans="1:33" ht="14.25" customHeight="1" x14ac:dyDescent="0.35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</row>
    <row r="570" spans="1:33" ht="14.25" customHeight="1" x14ac:dyDescent="0.35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</row>
    <row r="571" spans="1:33" ht="14.25" customHeight="1" x14ac:dyDescent="0.35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</row>
    <row r="572" spans="1:33" ht="14.25" customHeight="1" x14ac:dyDescent="0.35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</row>
    <row r="573" spans="1:33" ht="14.25" customHeight="1" x14ac:dyDescent="0.35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</row>
    <row r="574" spans="1:33" ht="14.25" customHeight="1" x14ac:dyDescent="0.35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</row>
    <row r="575" spans="1:33" ht="14.25" customHeight="1" x14ac:dyDescent="0.3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</row>
    <row r="576" spans="1:33" ht="14.25" customHeight="1" x14ac:dyDescent="0.35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</row>
    <row r="577" spans="1:33" ht="14.25" customHeight="1" x14ac:dyDescent="0.35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</row>
    <row r="578" spans="1:33" ht="14.25" customHeight="1" x14ac:dyDescent="0.35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</row>
    <row r="579" spans="1:33" ht="14.25" customHeight="1" x14ac:dyDescent="0.35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</row>
    <row r="580" spans="1:33" ht="14.25" customHeight="1" x14ac:dyDescent="0.35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4.25" customHeight="1" x14ac:dyDescent="0.35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4.25" customHeight="1" x14ac:dyDescent="0.35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4.25" customHeight="1" x14ac:dyDescent="0.35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4.25" customHeight="1" x14ac:dyDescent="0.35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</row>
    <row r="585" spans="1:33" ht="14.25" customHeight="1" x14ac:dyDescent="0.3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</row>
    <row r="586" spans="1:33" ht="14.25" customHeight="1" x14ac:dyDescent="0.35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</row>
    <row r="587" spans="1:33" ht="14.25" customHeight="1" x14ac:dyDescent="0.35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</row>
    <row r="588" spans="1:33" ht="14.25" customHeight="1" x14ac:dyDescent="0.35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</row>
    <row r="589" spans="1:33" ht="14.25" customHeight="1" x14ac:dyDescent="0.35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</row>
    <row r="590" spans="1:33" ht="14.25" customHeight="1" x14ac:dyDescent="0.35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</row>
    <row r="591" spans="1:33" ht="14.25" customHeight="1" x14ac:dyDescent="0.35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</row>
    <row r="592" spans="1:33" ht="14.25" customHeight="1" x14ac:dyDescent="0.35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</row>
    <row r="593" spans="1:33" ht="14.25" customHeight="1" x14ac:dyDescent="0.35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</row>
    <row r="594" spans="1:33" ht="14.25" customHeight="1" x14ac:dyDescent="0.35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</row>
    <row r="595" spans="1:33" ht="14.25" customHeight="1" x14ac:dyDescent="0.3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</row>
    <row r="596" spans="1:33" ht="14.25" customHeight="1" x14ac:dyDescent="0.35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</row>
    <row r="597" spans="1:33" ht="14.25" customHeight="1" x14ac:dyDescent="0.35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</row>
    <row r="598" spans="1:33" ht="14.25" customHeight="1" x14ac:dyDescent="0.35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</row>
    <row r="599" spans="1:33" ht="14.25" customHeight="1" x14ac:dyDescent="0.35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</row>
    <row r="600" spans="1:33" ht="14.25" customHeight="1" x14ac:dyDescent="0.35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</row>
    <row r="601" spans="1:33" ht="14.25" customHeight="1" x14ac:dyDescent="0.35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</row>
    <row r="602" spans="1:33" ht="14.25" customHeight="1" x14ac:dyDescent="0.35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</row>
    <row r="603" spans="1:33" ht="14.25" customHeight="1" x14ac:dyDescent="0.35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</row>
    <row r="604" spans="1:33" ht="14.25" customHeight="1" x14ac:dyDescent="0.35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</row>
    <row r="605" spans="1:33" ht="14.25" customHeight="1" x14ac:dyDescent="0.3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</row>
    <row r="606" spans="1:33" ht="14.25" customHeight="1" x14ac:dyDescent="0.35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</row>
    <row r="607" spans="1:33" ht="14.25" customHeight="1" x14ac:dyDescent="0.35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</row>
    <row r="608" spans="1:33" ht="14.25" customHeight="1" x14ac:dyDescent="0.35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</row>
    <row r="609" spans="1:33" ht="14.25" customHeight="1" x14ac:dyDescent="0.35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</row>
    <row r="610" spans="1:33" ht="14.25" customHeight="1" x14ac:dyDescent="0.35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</row>
    <row r="611" spans="1:33" ht="14.25" customHeight="1" x14ac:dyDescent="0.35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</row>
    <row r="612" spans="1:33" ht="14.25" customHeight="1" x14ac:dyDescent="0.35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</row>
    <row r="613" spans="1:33" ht="14.25" customHeight="1" x14ac:dyDescent="0.35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</row>
    <row r="614" spans="1:33" ht="14.25" customHeight="1" x14ac:dyDescent="0.35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</row>
    <row r="615" spans="1:33" ht="14.25" customHeight="1" x14ac:dyDescent="0.3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</row>
    <row r="616" spans="1:33" ht="14.25" customHeight="1" x14ac:dyDescent="0.35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</row>
    <row r="617" spans="1:33" ht="14.25" customHeight="1" x14ac:dyDescent="0.35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</row>
    <row r="618" spans="1:33" ht="14.25" customHeight="1" x14ac:dyDescent="0.35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</row>
    <row r="619" spans="1:33" ht="14.25" customHeight="1" x14ac:dyDescent="0.35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</row>
    <row r="620" spans="1:33" ht="14.25" customHeight="1" x14ac:dyDescent="0.35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</row>
    <row r="621" spans="1:33" ht="14.25" customHeight="1" x14ac:dyDescent="0.35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</row>
    <row r="622" spans="1:33" ht="14.25" customHeight="1" x14ac:dyDescent="0.35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</row>
    <row r="623" spans="1:33" ht="14.25" customHeight="1" x14ac:dyDescent="0.35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</row>
    <row r="624" spans="1:33" ht="14.25" customHeight="1" x14ac:dyDescent="0.35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</row>
    <row r="625" spans="1:33" ht="14.25" customHeight="1" x14ac:dyDescent="0.3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</row>
    <row r="626" spans="1:33" ht="14.25" customHeight="1" x14ac:dyDescent="0.35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</row>
    <row r="627" spans="1:33" ht="14.25" customHeight="1" x14ac:dyDescent="0.35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</row>
    <row r="628" spans="1:33" ht="14.25" customHeight="1" x14ac:dyDescent="0.35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</row>
    <row r="629" spans="1:33" ht="14.25" customHeight="1" x14ac:dyDescent="0.35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</row>
    <row r="630" spans="1:33" ht="14.25" customHeight="1" x14ac:dyDescent="0.35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</row>
    <row r="631" spans="1:33" ht="14.25" customHeight="1" x14ac:dyDescent="0.35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</row>
    <row r="632" spans="1:33" ht="14.25" customHeight="1" x14ac:dyDescent="0.35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</row>
    <row r="633" spans="1:33" ht="14.25" customHeight="1" x14ac:dyDescent="0.35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4.25" customHeight="1" x14ac:dyDescent="0.35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4.25" customHeight="1" x14ac:dyDescent="0.3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4.25" customHeight="1" x14ac:dyDescent="0.35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4.25" customHeight="1" x14ac:dyDescent="0.35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</row>
    <row r="638" spans="1:33" ht="14.25" customHeight="1" x14ac:dyDescent="0.35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</row>
    <row r="639" spans="1:33" ht="14.25" customHeight="1" x14ac:dyDescent="0.35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</row>
    <row r="640" spans="1:33" ht="14.25" customHeight="1" x14ac:dyDescent="0.35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</row>
    <row r="641" spans="1:33" ht="14.25" customHeight="1" x14ac:dyDescent="0.35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</row>
    <row r="642" spans="1:33" ht="14.25" customHeight="1" x14ac:dyDescent="0.35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</row>
    <row r="643" spans="1:33" ht="14.25" customHeight="1" x14ac:dyDescent="0.35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</row>
    <row r="644" spans="1:33" ht="14.25" customHeight="1" x14ac:dyDescent="0.35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</row>
    <row r="645" spans="1:33" ht="14.25" customHeight="1" x14ac:dyDescent="0.3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</row>
    <row r="646" spans="1:33" ht="14.25" customHeight="1" x14ac:dyDescent="0.35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</row>
    <row r="647" spans="1:33" ht="14.25" customHeight="1" x14ac:dyDescent="0.35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</row>
    <row r="648" spans="1:33" ht="14.25" customHeight="1" x14ac:dyDescent="0.35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</row>
    <row r="649" spans="1:33" ht="14.25" customHeight="1" x14ac:dyDescent="0.35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</row>
    <row r="650" spans="1:33" ht="14.25" customHeight="1" x14ac:dyDescent="0.35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ht="14.25" customHeight="1" x14ac:dyDescent="0.35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ht="14.25" customHeight="1" x14ac:dyDescent="0.35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ht="14.25" customHeight="1" x14ac:dyDescent="0.35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</row>
    <row r="654" spans="1:33" ht="14.25" customHeight="1" x14ac:dyDescent="0.35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</row>
    <row r="655" spans="1:33" ht="14.25" customHeight="1" x14ac:dyDescent="0.3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</row>
    <row r="656" spans="1:33" ht="14.25" customHeight="1" x14ac:dyDescent="0.35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</row>
    <row r="657" spans="1:33" ht="14.25" customHeight="1" x14ac:dyDescent="0.35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</row>
    <row r="658" spans="1:33" ht="14.25" customHeight="1" x14ac:dyDescent="0.35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</row>
    <row r="659" spans="1:33" ht="14.25" customHeight="1" x14ac:dyDescent="0.35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</row>
    <row r="660" spans="1:33" ht="14.25" customHeight="1" x14ac:dyDescent="0.35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</row>
    <row r="661" spans="1:33" ht="14.25" customHeight="1" x14ac:dyDescent="0.35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</row>
    <row r="662" spans="1:33" ht="14.25" customHeight="1" x14ac:dyDescent="0.35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</row>
    <row r="663" spans="1:33" ht="14.25" customHeight="1" x14ac:dyDescent="0.35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</row>
    <row r="664" spans="1:33" ht="14.25" customHeight="1" x14ac:dyDescent="0.35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</row>
    <row r="665" spans="1:33" ht="14.25" customHeight="1" x14ac:dyDescent="0.3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</row>
    <row r="666" spans="1:33" ht="14.25" customHeight="1" x14ac:dyDescent="0.35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</row>
    <row r="667" spans="1:33" ht="14.25" customHeight="1" x14ac:dyDescent="0.35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</row>
    <row r="668" spans="1:33" ht="14.25" customHeight="1" x14ac:dyDescent="0.35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</row>
    <row r="669" spans="1:33" ht="14.25" customHeight="1" x14ac:dyDescent="0.35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</row>
    <row r="670" spans="1:33" ht="14.25" customHeight="1" x14ac:dyDescent="0.35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</row>
    <row r="671" spans="1:33" ht="14.25" customHeight="1" x14ac:dyDescent="0.35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</row>
    <row r="672" spans="1:33" ht="14.25" customHeight="1" x14ac:dyDescent="0.35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</row>
    <row r="673" spans="1:33" ht="14.25" customHeight="1" x14ac:dyDescent="0.35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</row>
    <row r="674" spans="1:33" ht="14.25" customHeight="1" x14ac:dyDescent="0.35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</row>
    <row r="675" spans="1:33" ht="14.25" customHeight="1" x14ac:dyDescent="0.3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</row>
    <row r="676" spans="1:33" ht="14.25" customHeight="1" x14ac:dyDescent="0.35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</row>
    <row r="677" spans="1:33" ht="14.25" customHeight="1" x14ac:dyDescent="0.35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</row>
    <row r="678" spans="1:33" ht="14.25" customHeight="1" x14ac:dyDescent="0.35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</row>
    <row r="679" spans="1:33" ht="14.25" customHeight="1" x14ac:dyDescent="0.35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</row>
    <row r="680" spans="1:33" ht="14.25" customHeight="1" x14ac:dyDescent="0.35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</row>
    <row r="681" spans="1:33" ht="14.25" customHeight="1" x14ac:dyDescent="0.35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</row>
    <row r="682" spans="1:33" ht="14.25" customHeight="1" x14ac:dyDescent="0.35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</row>
    <row r="683" spans="1:33" ht="14.25" customHeight="1" x14ac:dyDescent="0.35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</row>
    <row r="684" spans="1:33" ht="14.25" customHeight="1" x14ac:dyDescent="0.35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</row>
    <row r="685" spans="1:33" ht="14.25" customHeight="1" x14ac:dyDescent="0.3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</row>
    <row r="686" spans="1:33" ht="14.25" customHeight="1" x14ac:dyDescent="0.35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4.25" customHeight="1" x14ac:dyDescent="0.35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4.25" customHeight="1" x14ac:dyDescent="0.35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4.25" customHeight="1" x14ac:dyDescent="0.35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4.25" customHeight="1" x14ac:dyDescent="0.35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</row>
    <row r="691" spans="1:33" ht="14.25" customHeight="1" x14ac:dyDescent="0.35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</row>
    <row r="692" spans="1:33" ht="14.25" customHeight="1" x14ac:dyDescent="0.35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</row>
    <row r="693" spans="1:33" ht="14.25" customHeight="1" x14ac:dyDescent="0.35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</row>
    <row r="694" spans="1:33" ht="14.25" customHeight="1" x14ac:dyDescent="0.35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</row>
    <row r="695" spans="1:33" ht="14.25" customHeight="1" x14ac:dyDescent="0.3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</row>
    <row r="696" spans="1:33" ht="14.25" customHeight="1" x14ac:dyDescent="0.35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</row>
    <row r="697" spans="1:33" ht="14.25" customHeight="1" x14ac:dyDescent="0.35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</row>
    <row r="698" spans="1:33" ht="14.25" customHeight="1" x14ac:dyDescent="0.35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</row>
    <row r="699" spans="1:33" ht="14.25" customHeight="1" x14ac:dyDescent="0.35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</row>
    <row r="700" spans="1:33" ht="14.25" customHeight="1" x14ac:dyDescent="0.35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</row>
    <row r="701" spans="1:33" ht="14.25" customHeight="1" x14ac:dyDescent="0.35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</row>
    <row r="702" spans="1:33" ht="14.25" customHeight="1" x14ac:dyDescent="0.35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</row>
    <row r="703" spans="1:33" ht="14.25" customHeight="1" x14ac:dyDescent="0.35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</row>
    <row r="704" spans="1:33" ht="14.25" customHeight="1" x14ac:dyDescent="0.35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</row>
    <row r="705" spans="1:33" ht="14.25" customHeight="1" x14ac:dyDescent="0.3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</row>
    <row r="706" spans="1:33" ht="14.25" customHeight="1" x14ac:dyDescent="0.35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</row>
    <row r="707" spans="1:33" ht="14.25" customHeight="1" x14ac:dyDescent="0.35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</row>
    <row r="708" spans="1:33" ht="14.25" customHeight="1" x14ac:dyDescent="0.35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</row>
    <row r="709" spans="1:33" ht="14.25" customHeight="1" x14ac:dyDescent="0.35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</row>
    <row r="710" spans="1:33" ht="14.25" customHeight="1" x14ac:dyDescent="0.35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</row>
    <row r="711" spans="1:33" ht="14.25" customHeight="1" x14ac:dyDescent="0.35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</row>
    <row r="712" spans="1:33" ht="14.25" customHeight="1" x14ac:dyDescent="0.35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</row>
    <row r="713" spans="1:33" ht="14.25" customHeight="1" x14ac:dyDescent="0.35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</row>
    <row r="714" spans="1:33" ht="14.25" customHeight="1" x14ac:dyDescent="0.35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</row>
    <row r="715" spans="1:33" ht="14.25" customHeight="1" x14ac:dyDescent="0.3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</row>
    <row r="716" spans="1:33" ht="14.25" customHeight="1" x14ac:dyDescent="0.35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</row>
    <row r="717" spans="1:33" ht="14.25" customHeight="1" x14ac:dyDescent="0.35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</row>
    <row r="718" spans="1:33" ht="14.25" customHeight="1" x14ac:dyDescent="0.35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</row>
    <row r="719" spans="1:33" ht="14.25" customHeight="1" x14ac:dyDescent="0.35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</row>
    <row r="720" spans="1:33" ht="14.25" customHeight="1" x14ac:dyDescent="0.35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</row>
    <row r="721" spans="1:33" ht="14.25" customHeight="1" x14ac:dyDescent="0.3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</row>
    <row r="722" spans="1:33" ht="14.25" customHeight="1" x14ac:dyDescent="0.3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</row>
    <row r="723" spans="1:33" ht="14.25" customHeight="1" x14ac:dyDescent="0.3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</row>
    <row r="724" spans="1:33" ht="14.25" customHeight="1" x14ac:dyDescent="0.3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</row>
    <row r="725" spans="1:33" ht="14.25" customHeight="1" x14ac:dyDescent="0.3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</row>
    <row r="726" spans="1:33" ht="14.25" customHeight="1" x14ac:dyDescent="0.3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</row>
    <row r="727" spans="1:33" ht="14.25" customHeight="1" x14ac:dyDescent="0.3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</row>
    <row r="728" spans="1:33" ht="14.25" customHeight="1" x14ac:dyDescent="0.3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</row>
    <row r="729" spans="1:33" ht="14.25" customHeight="1" x14ac:dyDescent="0.3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</row>
    <row r="730" spans="1:33" ht="14.25" customHeight="1" x14ac:dyDescent="0.3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</row>
    <row r="731" spans="1:33" ht="14.25" customHeight="1" x14ac:dyDescent="0.35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</row>
    <row r="732" spans="1:33" ht="14.25" customHeight="1" x14ac:dyDescent="0.35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</row>
    <row r="733" spans="1:33" ht="14.25" customHeight="1" x14ac:dyDescent="0.35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</row>
    <row r="734" spans="1:33" ht="14.25" customHeight="1" x14ac:dyDescent="0.35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</row>
    <row r="735" spans="1:33" ht="14.25" customHeight="1" x14ac:dyDescent="0.3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</row>
    <row r="736" spans="1:33" ht="14.25" customHeight="1" x14ac:dyDescent="0.35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</row>
    <row r="737" spans="1:33" ht="14.25" customHeight="1" x14ac:dyDescent="0.35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</row>
    <row r="738" spans="1:33" ht="14.25" customHeight="1" x14ac:dyDescent="0.35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</row>
    <row r="739" spans="1:33" ht="14.25" customHeight="1" x14ac:dyDescent="0.35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4.25" customHeight="1" x14ac:dyDescent="0.35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4.25" customHeight="1" x14ac:dyDescent="0.35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4.25" customHeight="1" x14ac:dyDescent="0.35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4.25" customHeight="1" x14ac:dyDescent="0.35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</row>
    <row r="744" spans="1:33" ht="14.25" customHeight="1" x14ac:dyDescent="0.35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</row>
    <row r="745" spans="1:33" ht="14.25" customHeight="1" x14ac:dyDescent="0.3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</row>
    <row r="746" spans="1:33" ht="14.25" customHeight="1" x14ac:dyDescent="0.35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</row>
    <row r="747" spans="1:33" ht="14.25" customHeight="1" x14ac:dyDescent="0.35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</row>
    <row r="748" spans="1:33" ht="14.25" customHeight="1" x14ac:dyDescent="0.35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</row>
    <row r="749" spans="1:33" ht="14.25" customHeight="1" x14ac:dyDescent="0.3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</row>
    <row r="750" spans="1:33" ht="14.25" customHeight="1" x14ac:dyDescent="0.3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</row>
    <row r="751" spans="1:33" ht="14.25" customHeight="1" x14ac:dyDescent="0.3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</row>
    <row r="752" spans="1:33" ht="14.25" customHeight="1" x14ac:dyDescent="0.3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</row>
    <row r="753" spans="1:33" ht="14.25" customHeight="1" x14ac:dyDescent="0.3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</row>
    <row r="754" spans="1:33" ht="14.25" customHeight="1" x14ac:dyDescent="0.3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</row>
    <row r="755" spans="1:33" ht="14.25" customHeight="1" x14ac:dyDescent="0.3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</row>
    <row r="756" spans="1:33" ht="14.25" customHeight="1" x14ac:dyDescent="0.3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</row>
    <row r="757" spans="1:33" ht="14.25" customHeight="1" x14ac:dyDescent="0.3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</row>
    <row r="758" spans="1:33" ht="14.25" customHeight="1" x14ac:dyDescent="0.3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</row>
    <row r="759" spans="1:33" ht="14.25" customHeight="1" x14ac:dyDescent="0.3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</row>
    <row r="760" spans="1:33" ht="14.25" customHeight="1" x14ac:dyDescent="0.3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</row>
    <row r="761" spans="1:33" ht="14.25" customHeight="1" x14ac:dyDescent="0.3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</row>
    <row r="762" spans="1:33" ht="14.25" customHeight="1" x14ac:dyDescent="0.3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</row>
    <row r="763" spans="1:33" ht="14.25" customHeight="1" x14ac:dyDescent="0.3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</row>
    <row r="764" spans="1:33" ht="14.25" customHeight="1" x14ac:dyDescent="0.3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</row>
    <row r="765" spans="1:33" ht="14.25" customHeight="1" x14ac:dyDescent="0.3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</row>
    <row r="766" spans="1:33" ht="14.25" customHeight="1" x14ac:dyDescent="0.3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</row>
    <row r="767" spans="1:33" ht="14.25" customHeight="1" x14ac:dyDescent="0.3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</row>
    <row r="768" spans="1:33" ht="14.25" customHeight="1" x14ac:dyDescent="0.3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</row>
    <row r="769" spans="1:33" ht="14.25" customHeight="1" x14ac:dyDescent="0.35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</row>
    <row r="770" spans="1:33" ht="14.25" customHeight="1" x14ac:dyDescent="0.35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</row>
    <row r="771" spans="1:33" ht="14.25" customHeight="1" x14ac:dyDescent="0.35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</row>
    <row r="772" spans="1:33" ht="14.25" customHeight="1" x14ac:dyDescent="0.35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</row>
    <row r="773" spans="1:33" ht="14.25" customHeight="1" x14ac:dyDescent="0.35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</row>
    <row r="774" spans="1:33" ht="14.25" customHeight="1" x14ac:dyDescent="0.35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</row>
    <row r="775" spans="1:33" ht="14.25" customHeight="1" x14ac:dyDescent="0.3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</row>
    <row r="776" spans="1:33" ht="14.25" customHeight="1" x14ac:dyDescent="0.35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</row>
    <row r="777" spans="1:33" ht="14.25" customHeight="1" x14ac:dyDescent="0.35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</row>
    <row r="778" spans="1:33" ht="14.25" customHeight="1" x14ac:dyDescent="0.35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</row>
    <row r="779" spans="1:33" ht="14.25" customHeight="1" x14ac:dyDescent="0.35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</row>
    <row r="780" spans="1:33" ht="14.25" customHeight="1" x14ac:dyDescent="0.35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</row>
    <row r="781" spans="1:33" ht="14.25" customHeight="1" x14ac:dyDescent="0.35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</row>
    <row r="782" spans="1:33" ht="14.25" customHeight="1" x14ac:dyDescent="0.35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</row>
    <row r="783" spans="1:33" ht="14.25" customHeight="1" x14ac:dyDescent="0.35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</row>
    <row r="784" spans="1:33" ht="14.25" customHeight="1" x14ac:dyDescent="0.35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</row>
    <row r="785" spans="1:33" ht="14.25" customHeight="1" x14ac:dyDescent="0.3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</row>
    <row r="786" spans="1:33" ht="14.25" customHeight="1" x14ac:dyDescent="0.35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</row>
    <row r="787" spans="1:33" ht="14.25" customHeight="1" x14ac:dyDescent="0.35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</row>
    <row r="788" spans="1:33" ht="14.25" customHeight="1" x14ac:dyDescent="0.35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</row>
    <row r="789" spans="1:33" ht="14.25" customHeight="1" x14ac:dyDescent="0.35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</row>
    <row r="790" spans="1:33" ht="14.25" customHeight="1" x14ac:dyDescent="0.35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</row>
    <row r="791" spans="1:33" ht="14.25" customHeight="1" x14ac:dyDescent="0.35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</row>
    <row r="792" spans="1:33" ht="14.25" customHeight="1" x14ac:dyDescent="0.35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4.25" customHeight="1" x14ac:dyDescent="0.35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4.25" customHeight="1" x14ac:dyDescent="0.35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4.25" customHeight="1" x14ac:dyDescent="0.3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4.25" customHeight="1" x14ac:dyDescent="0.35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</row>
    <row r="797" spans="1:33" ht="14.25" customHeight="1" x14ac:dyDescent="0.35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</row>
    <row r="798" spans="1:33" ht="14.25" customHeight="1" x14ac:dyDescent="0.35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</row>
    <row r="799" spans="1:33" ht="14.25" customHeight="1" x14ac:dyDescent="0.35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</row>
    <row r="800" spans="1:33" ht="14.25" customHeight="1" x14ac:dyDescent="0.35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</row>
    <row r="801" spans="1:33" ht="14.25" customHeight="1" x14ac:dyDescent="0.35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</row>
    <row r="802" spans="1:33" ht="14.25" customHeight="1" x14ac:dyDescent="0.35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</row>
    <row r="803" spans="1:33" ht="14.25" customHeight="1" x14ac:dyDescent="0.35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</row>
    <row r="804" spans="1:33" ht="14.25" customHeight="1" x14ac:dyDescent="0.35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</row>
    <row r="805" spans="1:33" ht="14.25" customHeight="1" x14ac:dyDescent="0.3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</row>
    <row r="806" spans="1:33" ht="14.25" customHeight="1" x14ac:dyDescent="0.35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</row>
    <row r="807" spans="1:33" ht="14.25" customHeight="1" x14ac:dyDescent="0.35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</row>
    <row r="808" spans="1:33" ht="14.25" customHeight="1" x14ac:dyDescent="0.35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</row>
    <row r="809" spans="1:33" ht="14.25" customHeight="1" x14ac:dyDescent="0.35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</row>
    <row r="810" spans="1:33" ht="14.25" customHeight="1" x14ac:dyDescent="0.35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</row>
    <row r="811" spans="1:33" ht="14.25" customHeight="1" x14ac:dyDescent="0.35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</row>
    <row r="812" spans="1:33" ht="14.25" customHeight="1" x14ac:dyDescent="0.35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</row>
    <row r="813" spans="1:33" ht="14.25" customHeight="1" x14ac:dyDescent="0.35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</row>
    <row r="814" spans="1:33" ht="14.25" customHeight="1" x14ac:dyDescent="0.35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</row>
    <row r="815" spans="1:33" ht="14.25" customHeight="1" x14ac:dyDescent="0.3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</row>
    <row r="816" spans="1:33" ht="14.25" customHeight="1" x14ac:dyDescent="0.35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</row>
    <row r="817" spans="1:33" ht="14.25" customHeight="1" x14ac:dyDescent="0.35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</row>
    <row r="818" spans="1:33" ht="14.25" customHeight="1" x14ac:dyDescent="0.35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</row>
    <row r="819" spans="1:33" ht="14.25" customHeight="1" x14ac:dyDescent="0.35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</row>
    <row r="820" spans="1:33" ht="14.25" customHeight="1" x14ac:dyDescent="0.35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</row>
    <row r="821" spans="1:33" ht="14.25" customHeight="1" x14ac:dyDescent="0.35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</row>
    <row r="822" spans="1:33" ht="14.25" customHeight="1" x14ac:dyDescent="0.35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</row>
    <row r="823" spans="1:33" ht="14.25" customHeight="1" x14ac:dyDescent="0.35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</row>
    <row r="824" spans="1:33" ht="14.25" customHeight="1" x14ac:dyDescent="0.35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</row>
    <row r="825" spans="1:33" ht="14.25" customHeight="1" x14ac:dyDescent="0.3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</row>
    <row r="826" spans="1:33" ht="14.25" customHeight="1" x14ac:dyDescent="0.35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</row>
    <row r="827" spans="1:33" ht="14.25" customHeight="1" x14ac:dyDescent="0.35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</row>
    <row r="828" spans="1:33" ht="14.25" customHeight="1" x14ac:dyDescent="0.35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</row>
    <row r="829" spans="1:33" ht="14.25" customHeight="1" x14ac:dyDescent="0.35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</row>
    <row r="830" spans="1:33" ht="14.25" customHeight="1" x14ac:dyDescent="0.35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</row>
    <row r="831" spans="1:33" ht="14.25" customHeight="1" x14ac:dyDescent="0.35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</row>
    <row r="832" spans="1:33" ht="14.25" customHeight="1" x14ac:dyDescent="0.35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</row>
    <row r="833" spans="1:33" ht="14.25" customHeight="1" x14ac:dyDescent="0.35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</row>
    <row r="834" spans="1:33" ht="14.25" customHeight="1" x14ac:dyDescent="0.35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</row>
    <row r="835" spans="1:33" ht="14.25" customHeight="1" x14ac:dyDescent="0.3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</row>
    <row r="836" spans="1:33" ht="14.25" customHeight="1" x14ac:dyDescent="0.35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</row>
    <row r="837" spans="1:33" ht="14.25" customHeight="1" x14ac:dyDescent="0.35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</row>
    <row r="838" spans="1:33" ht="14.25" customHeight="1" x14ac:dyDescent="0.35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</row>
    <row r="839" spans="1:33" ht="14.25" customHeight="1" x14ac:dyDescent="0.35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</row>
    <row r="840" spans="1:33" ht="14.25" customHeight="1" x14ac:dyDescent="0.35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</row>
    <row r="841" spans="1:33" ht="14.25" customHeight="1" x14ac:dyDescent="0.35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</row>
    <row r="842" spans="1:33" ht="14.25" customHeight="1" x14ac:dyDescent="0.35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</row>
    <row r="843" spans="1:33" ht="14.25" customHeight="1" x14ac:dyDescent="0.35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</row>
    <row r="844" spans="1:33" ht="14.25" customHeight="1" x14ac:dyDescent="0.35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</row>
    <row r="845" spans="1:33" ht="14.25" customHeight="1" x14ac:dyDescent="0.3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4.25" customHeight="1" x14ac:dyDescent="0.35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4.25" customHeight="1" x14ac:dyDescent="0.35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4.25" customHeight="1" x14ac:dyDescent="0.35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33" ht="14.25" customHeight="1" x14ac:dyDescent="0.35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</row>
    <row r="850" spans="1:33" ht="14.25" customHeight="1" x14ac:dyDescent="0.35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</row>
    <row r="851" spans="1:33" ht="14.25" customHeight="1" x14ac:dyDescent="0.35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</row>
    <row r="852" spans="1:33" ht="14.25" customHeight="1" x14ac:dyDescent="0.35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</row>
    <row r="853" spans="1:33" ht="14.25" customHeight="1" x14ac:dyDescent="0.35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</row>
    <row r="854" spans="1:33" ht="14.25" customHeight="1" x14ac:dyDescent="0.35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</row>
    <row r="855" spans="1:33" ht="14.25" customHeight="1" x14ac:dyDescent="0.3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</row>
    <row r="856" spans="1:33" ht="14.25" customHeight="1" x14ac:dyDescent="0.35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</row>
    <row r="857" spans="1:33" ht="14.25" customHeight="1" x14ac:dyDescent="0.35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</row>
    <row r="858" spans="1:33" ht="14.25" customHeight="1" x14ac:dyDescent="0.35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</row>
    <row r="859" spans="1:33" ht="14.25" customHeight="1" x14ac:dyDescent="0.35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</row>
    <row r="860" spans="1:33" ht="14.25" customHeight="1" x14ac:dyDescent="0.35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</row>
    <row r="861" spans="1:33" ht="14.25" customHeight="1" x14ac:dyDescent="0.35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</row>
    <row r="862" spans="1:33" ht="14.25" customHeight="1" x14ac:dyDescent="0.35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</row>
    <row r="863" spans="1:33" ht="14.25" customHeight="1" x14ac:dyDescent="0.35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</row>
    <row r="864" spans="1:33" ht="14.25" customHeight="1" x14ac:dyDescent="0.35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</row>
    <row r="865" spans="1:33" ht="14.25" customHeight="1" x14ac:dyDescent="0.3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</row>
    <row r="866" spans="1:33" ht="14.25" customHeight="1" x14ac:dyDescent="0.35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</row>
    <row r="867" spans="1:33" ht="14.25" customHeight="1" x14ac:dyDescent="0.35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</row>
    <row r="868" spans="1:33" ht="14.25" customHeight="1" x14ac:dyDescent="0.35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</row>
    <row r="869" spans="1:33" ht="14.25" customHeight="1" x14ac:dyDescent="0.35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</row>
    <row r="870" spans="1:33" ht="14.25" customHeight="1" x14ac:dyDescent="0.35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</row>
    <row r="871" spans="1:33" ht="14.25" customHeight="1" x14ac:dyDescent="0.35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</row>
    <row r="872" spans="1:33" ht="14.25" customHeight="1" x14ac:dyDescent="0.35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</row>
    <row r="873" spans="1:33" ht="14.25" customHeight="1" x14ac:dyDescent="0.35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</row>
    <row r="874" spans="1:33" ht="14.25" customHeight="1" x14ac:dyDescent="0.35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</row>
    <row r="875" spans="1:33" ht="14.25" customHeight="1" x14ac:dyDescent="0.3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</row>
    <row r="876" spans="1:33" ht="14.25" customHeight="1" x14ac:dyDescent="0.35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</row>
    <row r="877" spans="1:33" ht="14.25" customHeight="1" x14ac:dyDescent="0.35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</row>
    <row r="878" spans="1:33" ht="14.25" customHeight="1" x14ac:dyDescent="0.35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</row>
    <row r="879" spans="1:33" ht="14.25" customHeight="1" x14ac:dyDescent="0.35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</row>
    <row r="880" spans="1:33" ht="14.25" customHeight="1" x14ac:dyDescent="0.35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</row>
    <row r="881" spans="1:33" ht="14.25" customHeight="1" x14ac:dyDescent="0.35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</row>
    <row r="882" spans="1:33" ht="14.25" customHeight="1" x14ac:dyDescent="0.35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</row>
    <row r="883" spans="1:33" ht="14.25" customHeight="1" x14ac:dyDescent="0.35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</row>
    <row r="884" spans="1:33" ht="14.25" customHeight="1" x14ac:dyDescent="0.35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</row>
    <row r="885" spans="1:33" ht="14.25" customHeight="1" x14ac:dyDescent="0.3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</row>
    <row r="886" spans="1:33" ht="14.25" customHeight="1" x14ac:dyDescent="0.35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</row>
    <row r="887" spans="1:33" ht="14.25" customHeight="1" x14ac:dyDescent="0.35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</row>
    <row r="888" spans="1:33" ht="14.25" customHeight="1" x14ac:dyDescent="0.35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</row>
    <row r="889" spans="1:33" ht="14.25" customHeight="1" x14ac:dyDescent="0.35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</row>
    <row r="890" spans="1:33" ht="14.25" customHeight="1" x14ac:dyDescent="0.35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</row>
    <row r="891" spans="1:33" ht="14.25" customHeight="1" x14ac:dyDescent="0.35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</row>
    <row r="892" spans="1:33" ht="14.25" customHeight="1" x14ac:dyDescent="0.35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</row>
    <row r="893" spans="1:33" ht="14.25" customHeight="1" x14ac:dyDescent="0.35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</row>
    <row r="894" spans="1:33" ht="14.25" customHeight="1" x14ac:dyDescent="0.35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</row>
    <row r="895" spans="1:33" ht="14.25" customHeight="1" x14ac:dyDescent="0.3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</row>
    <row r="896" spans="1:33" ht="14.25" customHeight="1" x14ac:dyDescent="0.35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</row>
    <row r="897" spans="1:33" ht="14.25" customHeight="1" x14ac:dyDescent="0.35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</row>
    <row r="898" spans="1:33" ht="14.25" customHeight="1" x14ac:dyDescent="0.35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</row>
    <row r="899" spans="1:33" ht="14.25" customHeight="1" x14ac:dyDescent="0.35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</row>
    <row r="900" spans="1:33" ht="14.25" customHeight="1" x14ac:dyDescent="0.35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</row>
    <row r="901" spans="1:33" ht="14.25" customHeight="1" x14ac:dyDescent="0.35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</row>
    <row r="902" spans="1:33" ht="14.25" customHeight="1" x14ac:dyDescent="0.35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</row>
    <row r="903" spans="1:33" ht="14.25" customHeight="1" x14ac:dyDescent="0.35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</row>
    <row r="904" spans="1:33" ht="14.25" customHeight="1" x14ac:dyDescent="0.35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</row>
    <row r="905" spans="1:33" ht="14.25" customHeight="1" x14ac:dyDescent="0.3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</row>
    <row r="906" spans="1:33" ht="14.25" customHeight="1" x14ac:dyDescent="0.35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</row>
    <row r="907" spans="1:33" ht="14.25" customHeight="1" x14ac:dyDescent="0.35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</row>
    <row r="908" spans="1:33" ht="14.25" customHeight="1" x14ac:dyDescent="0.35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</row>
    <row r="909" spans="1:33" ht="14.25" customHeight="1" x14ac:dyDescent="0.35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</row>
    <row r="910" spans="1:33" ht="14.25" customHeight="1" x14ac:dyDescent="0.35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</row>
    <row r="911" spans="1:33" ht="14.25" customHeight="1" x14ac:dyDescent="0.35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</row>
    <row r="912" spans="1:33" ht="14.25" customHeight="1" x14ac:dyDescent="0.35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</row>
    <row r="913" spans="1:33" ht="14.25" customHeight="1" x14ac:dyDescent="0.35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</row>
    <row r="914" spans="1:33" ht="14.25" customHeight="1" x14ac:dyDescent="0.35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</row>
    <row r="915" spans="1:33" ht="14.25" customHeight="1" x14ac:dyDescent="0.35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</row>
    <row r="916" spans="1:33" ht="14.25" customHeight="1" x14ac:dyDescent="0.35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</row>
    <row r="917" spans="1:33" ht="14.25" customHeight="1" x14ac:dyDescent="0.35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</row>
    <row r="918" spans="1:33" ht="14.25" customHeight="1" x14ac:dyDescent="0.35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</row>
    <row r="919" spans="1:33" ht="14.25" customHeight="1" x14ac:dyDescent="0.35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</row>
    <row r="920" spans="1:33" ht="14.25" customHeight="1" x14ac:dyDescent="0.35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4.25" customHeight="1" x14ac:dyDescent="0.35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4.25" customHeight="1" x14ac:dyDescent="0.35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4.25" customHeight="1" x14ac:dyDescent="0.35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4.25" customHeight="1" x14ac:dyDescent="0.35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</row>
    <row r="925" spans="1:33" ht="14.25" customHeight="1" x14ac:dyDescent="0.35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</row>
    <row r="926" spans="1:33" ht="14.25" customHeight="1" x14ac:dyDescent="0.35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</row>
    <row r="927" spans="1:33" ht="14.25" customHeight="1" x14ac:dyDescent="0.35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</row>
    <row r="928" spans="1:33" ht="14.25" customHeight="1" x14ac:dyDescent="0.35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</row>
    <row r="929" spans="1:33" ht="14.25" customHeight="1" x14ac:dyDescent="0.35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</row>
    <row r="930" spans="1:33" ht="14.25" customHeight="1" x14ac:dyDescent="0.35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</row>
    <row r="931" spans="1:33" ht="14.25" customHeight="1" x14ac:dyDescent="0.35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</row>
    <row r="932" spans="1:33" ht="14.25" customHeight="1" x14ac:dyDescent="0.35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</row>
    <row r="933" spans="1:33" ht="14.25" customHeight="1" x14ac:dyDescent="0.35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</row>
    <row r="934" spans="1:33" ht="14.25" customHeight="1" x14ac:dyDescent="0.35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</row>
    <row r="935" spans="1:33" ht="14.25" customHeight="1" x14ac:dyDescent="0.35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</row>
    <row r="936" spans="1:33" ht="14.25" customHeight="1" x14ac:dyDescent="0.35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</row>
    <row r="937" spans="1:33" ht="14.25" customHeight="1" x14ac:dyDescent="0.35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</row>
    <row r="938" spans="1:33" ht="14.25" customHeight="1" x14ac:dyDescent="0.35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</row>
    <row r="939" spans="1:33" ht="14.25" customHeight="1" x14ac:dyDescent="0.35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</row>
    <row r="940" spans="1:33" ht="14.25" customHeight="1" x14ac:dyDescent="0.35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</row>
    <row r="941" spans="1:33" ht="14.25" customHeight="1" x14ac:dyDescent="0.35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</row>
    <row r="942" spans="1:33" ht="14.25" customHeight="1" x14ac:dyDescent="0.35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</row>
    <row r="943" spans="1:33" ht="14.25" customHeight="1" x14ac:dyDescent="0.35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</row>
    <row r="944" spans="1:33" ht="14.25" customHeight="1" x14ac:dyDescent="0.35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</row>
    <row r="945" spans="1:33" ht="14.25" customHeight="1" x14ac:dyDescent="0.3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</row>
    <row r="946" spans="1:33" ht="14.25" customHeight="1" x14ac:dyDescent="0.35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</row>
    <row r="947" spans="1:33" ht="14.25" customHeight="1" x14ac:dyDescent="0.35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4.25" customHeight="1" x14ac:dyDescent="0.35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</row>
    <row r="949" spans="1:33" ht="14.25" customHeight="1" x14ac:dyDescent="0.35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</row>
    <row r="950" spans="1:33" ht="14.25" customHeight="1" x14ac:dyDescent="0.35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</row>
    <row r="951" spans="1:33" ht="14.25" customHeight="1" x14ac:dyDescent="0.35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</row>
    <row r="952" spans="1:33" ht="14.25" customHeight="1" x14ac:dyDescent="0.35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</row>
    <row r="953" spans="1:33" ht="14.25" customHeight="1" x14ac:dyDescent="0.35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</row>
    <row r="954" spans="1:33" ht="14.25" customHeight="1" x14ac:dyDescent="0.35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</row>
    <row r="955" spans="1:33" ht="14.25" customHeight="1" x14ac:dyDescent="0.35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</row>
    <row r="956" spans="1:33" ht="14.25" customHeight="1" x14ac:dyDescent="0.35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</row>
    <row r="957" spans="1:33" ht="14.25" customHeight="1" x14ac:dyDescent="0.35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</row>
    <row r="958" spans="1:33" ht="14.25" customHeight="1" x14ac:dyDescent="0.35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</row>
    <row r="959" spans="1:33" ht="14.25" customHeight="1" x14ac:dyDescent="0.35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</row>
    <row r="960" spans="1:33" ht="14.25" customHeight="1" x14ac:dyDescent="0.35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</row>
    <row r="961" spans="1:33" ht="14.25" customHeight="1" x14ac:dyDescent="0.35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</row>
    <row r="962" spans="1:33" ht="14.25" customHeight="1" x14ac:dyDescent="0.35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</row>
    <row r="963" spans="1:33" ht="14.25" customHeight="1" x14ac:dyDescent="0.35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</row>
    <row r="964" spans="1:33" ht="14.25" customHeight="1" x14ac:dyDescent="0.35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</row>
    <row r="965" spans="1:33" ht="14.25" customHeight="1" x14ac:dyDescent="0.35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</row>
    <row r="966" spans="1:33" ht="14.25" customHeight="1" x14ac:dyDescent="0.35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</row>
    <row r="967" spans="1:33" ht="14.25" customHeight="1" x14ac:dyDescent="0.35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</row>
    <row r="968" spans="1:33" ht="14.25" customHeight="1" x14ac:dyDescent="0.35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</row>
    <row r="969" spans="1:33" ht="14.25" customHeight="1" x14ac:dyDescent="0.35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</row>
    <row r="970" spans="1:33" ht="14.25" customHeight="1" x14ac:dyDescent="0.35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</row>
    <row r="971" spans="1:33" ht="14.25" customHeight="1" x14ac:dyDescent="0.35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</row>
    <row r="972" spans="1:33" ht="14.25" customHeight="1" x14ac:dyDescent="0.35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</row>
    <row r="973" spans="1:33" ht="14.25" customHeight="1" x14ac:dyDescent="0.35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</row>
    <row r="974" spans="1:33" ht="14.25" customHeight="1" x14ac:dyDescent="0.35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</row>
    <row r="975" spans="1:33" ht="14.25" customHeight="1" x14ac:dyDescent="0.35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</row>
    <row r="976" spans="1:33" ht="14.25" customHeight="1" x14ac:dyDescent="0.35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</row>
    <row r="977" spans="1:33" ht="14.25" customHeight="1" x14ac:dyDescent="0.35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</row>
    <row r="978" spans="1:33" ht="14.25" customHeight="1" x14ac:dyDescent="0.35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</row>
    <row r="979" spans="1:33" ht="14.25" customHeight="1" x14ac:dyDescent="0.35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</row>
    <row r="980" spans="1:33" ht="14.25" customHeight="1" x14ac:dyDescent="0.35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</row>
    <row r="981" spans="1:33" ht="14.25" customHeight="1" x14ac:dyDescent="0.35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</row>
    <row r="982" spans="1:33" ht="14.25" customHeight="1" x14ac:dyDescent="0.35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</row>
    <row r="983" spans="1:33" ht="14.25" customHeight="1" x14ac:dyDescent="0.35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</row>
    <row r="984" spans="1:33" ht="14.25" customHeight="1" x14ac:dyDescent="0.35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</row>
    <row r="985" spans="1:33" ht="14.25" customHeight="1" x14ac:dyDescent="0.35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</row>
    <row r="986" spans="1:33" ht="14.25" customHeight="1" x14ac:dyDescent="0.35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</row>
    <row r="987" spans="1:33" ht="14.25" customHeight="1" x14ac:dyDescent="0.35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</row>
    <row r="988" spans="1:33" ht="14.25" customHeight="1" x14ac:dyDescent="0.35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</row>
    <row r="989" spans="1:33" ht="14.25" customHeight="1" x14ac:dyDescent="0.35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</row>
    <row r="990" spans="1:33" ht="14.25" customHeight="1" x14ac:dyDescent="0.35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</row>
    <row r="991" spans="1:33" ht="14.25" customHeight="1" x14ac:dyDescent="0.35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</row>
    <row r="992" spans="1:33" ht="14.25" customHeight="1" x14ac:dyDescent="0.35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</row>
    <row r="993" spans="1:33" ht="14.25" customHeight="1" x14ac:dyDescent="0.35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</row>
    <row r="994" spans="1:33" ht="14.25" customHeight="1" x14ac:dyDescent="0.35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</row>
    <row r="995" spans="1:33" ht="14.25" customHeight="1" x14ac:dyDescent="0.35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</row>
    <row r="996" spans="1:33" ht="14.25" customHeight="1" x14ac:dyDescent="0.35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</row>
    <row r="997" spans="1:33" ht="14.25" customHeight="1" x14ac:dyDescent="0.35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</row>
    <row r="998" spans="1:33" ht="14.25" customHeight="1" x14ac:dyDescent="0.35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</row>
    <row r="999" spans="1:33" ht="14.25" customHeight="1" x14ac:dyDescent="0.35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</row>
    <row r="1000" spans="1:33" ht="14.25" customHeight="1" x14ac:dyDescent="0.35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</row>
  </sheetData>
  <sheetProtection algorithmName="SHA-1" hashValue="4fsDIBvzOaZVVeDpTlfbU57x8F0=" saltValue="r2UQWiQP0IHMAHkIPdtF1g==" spinCount="100000" sheet="1" formatCells="0" formatColumns="0" formatRows="0" insertColumns="0" insertRows="0" deleteColumns="0" deleteRows="0"/>
  <mergeCells count="42">
    <mergeCell ref="A1:C1"/>
    <mergeCell ref="A2:C2"/>
    <mergeCell ref="A4:R4"/>
    <mergeCell ref="B7:B8"/>
    <mergeCell ref="C7:N7"/>
    <mergeCell ref="P7:R7"/>
    <mergeCell ref="T7:T8"/>
    <mergeCell ref="B46:B47"/>
    <mergeCell ref="B49:U49"/>
    <mergeCell ref="B50:T50"/>
    <mergeCell ref="B51:T51"/>
    <mergeCell ref="B52:T52"/>
    <mergeCell ref="B53:T53"/>
    <mergeCell ref="B54:T54"/>
    <mergeCell ref="B55:T55"/>
    <mergeCell ref="B56:T56"/>
    <mergeCell ref="B57:T57"/>
    <mergeCell ref="B58:T58"/>
    <mergeCell ref="B59:T59"/>
    <mergeCell ref="B60:T60"/>
    <mergeCell ref="B61:T61"/>
    <mergeCell ref="B62:T62"/>
    <mergeCell ref="B63:T63"/>
    <mergeCell ref="B64:T64"/>
    <mergeCell ref="B65:T65"/>
    <mergeCell ref="B66:T66"/>
    <mergeCell ref="B67:T67"/>
    <mergeCell ref="B68:T68"/>
    <mergeCell ref="B76:T76"/>
    <mergeCell ref="B77:T77"/>
    <mergeCell ref="B78:T78"/>
    <mergeCell ref="B79:T79"/>
    <mergeCell ref="B80:T80"/>
    <mergeCell ref="B81:U81"/>
    <mergeCell ref="A83:L83"/>
    <mergeCell ref="B69:T69"/>
    <mergeCell ref="B70:T70"/>
    <mergeCell ref="B71:T71"/>
    <mergeCell ref="B72:T72"/>
    <mergeCell ref="B73:T73"/>
    <mergeCell ref="B74:T74"/>
    <mergeCell ref="B75:T75"/>
  </mergeCells>
  <conditionalFormatting sqref="C47:N47 P47:R47 T47">
    <cfRule type="cellIs" dxfId="1" priority="1" operator="equal">
      <formula>"TOČNO"</formula>
    </cfRule>
    <cfRule type="cellIs" dxfId="0" priority="2" operator="equal">
      <formula>"NETOČNO"</formula>
    </cfRule>
  </conditionalFormatting>
  <pageMargins left="0.31496062992125984" right="0.19685039370078741" top="0.43307086614173229" bottom="0.23622047244094491" header="0" footer="0"/>
  <pageSetup paperSize="9" fitToHeight="0" orientation="landscape"/>
  <headerFooter>
    <oddHeader>&amp;RPlanirani izvještaj o novčanom toku</oddHeader>
    <oddFooter>&amp;CFinancijski kriteriji - PLANIRANI IZVJEŠTAJ O NOVČANOM TOKU</oddFooter>
  </headerFooter>
  <customProperties>
    <customPr name="OrphanNamesChecked" r:id="rId1"/>
  </customProperties>
  <ignoredErrors>
    <ignoredError sqref="B29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54296875" defaultRowHeight="15" customHeight="1" x14ac:dyDescent="0.25"/>
  <cols>
    <col min="1" max="26" width="8.453125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orientation="landscape"/>
  <customProperties>
    <customPr name="OrphanNamesChecked" r:id="rId1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workbookViewId="0"/>
  </sheetViews>
  <sheetFormatPr defaultColWidth="12.54296875" defaultRowHeight="15" customHeight="1" x14ac:dyDescent="0.25"/>
  <cols>
    <col min="1" max="1" width="89" customWidth="1"/>
    <col min="2" max="6" width="8.54296875" customWidth="1"/>
    <col min="7" max="26" width="8.453125" customWidth="1"/>
  </cols>
  <sheetData>
    <row r="1" spans="1:6" ht="12.75" customHeight="1" x14ac:dyDescent="0.3">
      <c r="A1" s="22" t="s">
        <v>335</v>
      </c>
      <c r="B1" s="20"/>
      <c r="C1" s="20"/>
      <c r="D1" s="20"/>
      <c r="E1" s="20"/>
      <c r="F1" s="20"/>
    </row>
    <row r="2" spans="1:6" ht="12.75" customHeight="1" x14ac:dyDescent="0.3">
      <c r="A2" s="22" t="s">
        <v>336</v>
      </c>
      <c r="B2" s="20"/>
      <c r="C2" s="20"/>
      <c r="D2" s="20"/>
      <c r="E2" s="20"/>
      <c r="F2" s="20"/>
    </row>
    <row r="3" spans="1:6" ht="12.75" customHeight="1" x14ac:dyDescent="0.3">
      <c r="A3" s="22"/>
      <c r="B3" s="20"/>
      <c r="C3" s="20"/>
      <c r="D3" s="20"/>
      <c r="E3" s="20"/>
      <c r="F3" s="20"/>
    </row>
    <row r="4" spans="1:6" ht="12.75" customHeight="1" x14ac:dyDescent="0.3">
      <c r="A4" s="22"/>
      <c r="B4" s="20"/>
      <c r="C4" s="20"/>
      <c r="D4" s="20"/>
      <c r="E4" s="20"/>
      <c r="F4" s="20"/>
    </row>
    <row r="5" spans="1:6" ht="12.75" customHeight="1" x14ac:dyDescent="0.3">
      <c r="A5" s="22"/>
      <c r="B5" s="20"/>
      <c r="C5" s="20"/>
      <c r="D5" s="20"/>
      <c r="E5" s="20"/>
      <c r="F5" s="20"/>
    </row>
    <row r="6" spans="1:6" ht="12.75" customHeight="1" x14ac:dyDescent="0.3">
      <c r="A6" s="22"/>
      <c r="B6" s="20"/>
      <c r="C6" s="20"/>
      <c r="D6" s="20"/>
      <c r="E6" s="20"/>
      <c r="F6" s="20"/>
    </row>
    <row r="7" spans="1:6" ht="12.75" customHeight="1" x14ac:dyDescent="0.3">
      <c r="A7" s="22"/>
      <c r="B7" s="20"/>
      <c r="C7" s="20"/>
      <c r="D7" s="20"/>
      <c r="E7" s="20"/>
      <c r="F7" s="20"/>
    </row>
    <row r="8" spans="1:6" ht="12.75" customHeight="1" x14ac:dyDescent="0.3">
      <c r="A8" s="22" t="s">
        <v>337</v>
      </c>
      <c r="B8" s="20"/>
      <c r="C8" s="20"/>
      <c r="D8" s="20"/>
      <c r="E8" s="20"/>
      <c r="F8" s="20"/>
    </row>
    <row r="9" spans="1:6" ht="12.75" customHeight="1" x14ac:dyDescent="0.3">
      <c r="A9" s="22" t="s">
        <v>338</v>
      </c>
      <c r="B9" s="20"/>
      <c r="C9" s="20"/>
      <c r="D9" s="20"/>
      <c r="E9" s="20"/>
      <c r="F9" s="20"/>
    </row>
    <row r="10" spans="1:6" ht="12.75" customHeight="1" x14ac:dyDescent="0.3">
      <c r="A10" s="22" t="s">
        <v>339</v>
      </c>
      <c r="B10" s="20"/>
      <c r="C10" s="20"/>
      <c r="D10" s="20"/>
      <c r="E10" s="20"/>
      <c r="F10" s="20"/>
    </row>
    <row r="11" spans="1:6" ht="12.75" customHeight="1" x14ac:dyDescent="0.3">
      <c r="A11" s="22"/>
      <c r="B11" s="20"/>
      <c r="C11" s="20"/>
      <c r="D11" s="20"/>
      <c r="E11" s="20"/>
      <c r="F11" s="20"/>
    </row>
    <row r="12" spans="1:6" ht="12.75" customHeight="1" x14ac:dyDescent="0.3">
      <c r="A12" s="22" t="s">
        <v>340</v>
      </c>
      <c r="B12" s="20"/>
      <c r="C12" s="20"/>
      <c r="D12" s="20"/>
      <c r="E12" s="20"/>
      <c r="F12" s="20"/>
    </row>
    <row r="13" spans="1:6" ht="12.75" customHeight="1" x14ac:dyDescent="0.3">
      <c r="A13" s="22" t="s">
        <v>341</v>
      </c>
      <c r="B13" s="20"/>
      <c r="C13" s="20"/>
      <c r="D13" s="20"/>
      <c r="E13" s="20"/>
      <c r="F13" s="20"/>
    </row>
    <row r="14" spans="1:6" ht="12.75" customHeight="1" x14ac:dyDescent="0.3">
      <c r="A14" s="22" t="s">
        <v>342</v>
      </c>
      <c r="B14" s="20"/>
      <c r="C14" s="20"/>
      <c r="D14" s="20"/>
      <c r="E14" s="20"/>
      <c r="F14" s="20"/>
    </row>
    <row r="15" spans="1:6" ht="12.75" customHeight="1" x14ac:dyDescent="0.3">
      <c r="A15" s="22" t="s">
        <v>343</v>
      </c>
      <c r="B15" s="20"/>
      <c r="C15" s="20"/>
      <c r="D15" s="20"/>
      <c r="E15" s="20"/>
      <c r="F15" s="20"/>
    </row>
    <row r="16" spans="1:6" ht="12.75" customHeight="1" x14ac:dyDescent="0.3">
      <c r="A16" s="22"/>
      <c r="B16" s="20"/>
      <c r="C16" s="20"/>
      <c r="D16" s="20"/>
      <c r="E16" s="20"/>
      <c r="F16" s="20"/>
    </row>
    <row r="17" spans="1:6" ht="12.75" customHeight="1" x14ac:dyDescent="0.3">
      <c r="A17" s="22"/>
      <c r="B17" s="20"/>
      <c r="C17" s="20"/>
      <c r="D17" s="20"/>
      <c r="E17" s="20"/>
      <c r="F17" s="20"/>
    </row>
    <row r="18" spans="1:6" ht="12.75" customHeight="1" x14ac:dyDescent="0.3">
      <c r="A18" s="22"/>
      <c r="B18" s="20"/>
      <c r="C18" s="20"/>
      <c r="D18" s="20"/>
      <c r="E18" s="20"/>
      <c r="F18" s="20"/>
    </row>
    <row r="19" spans="1:6" ht="12.75" customHeight="1" x14ac:dyDescent="0.3">
      <c r="A19" s="22"/>
      <c r="B19" s="20"/>
      <c r="C19" s="20"/>
      <c r="D19" s="20"/>
      <c r="E19" s="20"/>
      <c r="F19" s="20"/>
    </row>
    <row r="20" spans="1:6" ht="12.75" customHeight="1" x14ac:dyDescent="0.3">
      <c r="A20" s="22"/>
      <c r="B20" s="20"/>
      <c r="C20" s="20"/>
      <c r="D20" s="20"/>
      <c r="E20" s="20"/>
      <c r="F20" s="20"/>
    </row>
    <row r="21" spans="1:6" ht="12.75" customHeight="1" x14ac:dyDescent="0.3">
      <c r="A21" s="22" t="s">
        <v>344</v>
      </c>
      <c r="B21" s="20"/>
      <c r="C21" s="20"/>
      <c r="D21" s="20"/>
      <c r="E21" s="20"/>
      <c r="F21" s="20"/>
    </row>
    <row r="22" spans="1:6" ht="12.75" customHeight="1" x14ac:dyDescent="0.3">
      <c r="A22" s="22" t="s">
        <v>345</v>
      </c>
      <c r="B22" s="20"/>
      <c r="C22" s="20"/>
      <c r="D22" s="20"/>
      <c r="E22" s="20"/>
      <c r="F22" s="20"/>
    </row>
    <row r="23" spans="1:6" ht="12.75" customHeight="1" x14ac:dyDescent="0.3">
      <c r="A23" s="22" t="s">
        <v>346</v>
      </c>
      <c r="B23" s="20"/>
      <c r="C23" s="20"/>
      <c r="D23" s="20"/>
      <c r="E23" s="20"/>
      <c r="F23" s="20"/>
    </row>
    <row r="24" spans="1:6" ht="12.75" customHeight="1" x14ac:dyDescent="0.3">
      <c r="A24" s="22" t="s">
        <v>347</v>
      </c>
      <c r="B24" s="20"/>
      <c r="C24" s="20"/>
      <c r="D24" s="20"/>
      <c r="E24" s="20"/>
      <c r="F24" s="20"/>
    </row>
    <row r="25" spans="1:6" ht="12.75" customHeight="1" x14ac:dyDescent="0.3">
      <c r="A25" s="22"/>
      <c r="B25" s="20"/>
      <c r="C25" s="20"/>
      <c r="D25" s="20"/>
      <c r="E25" s="20"/>
      <c r="F25" s="20"/>
    </row>
    <row r="26" spans="1:6" ht="12.75" customHeight="1" x14ac:dyDescent="0.3">
      <c r="A26" s="22" t="s">
        <v>348</v>
      </c>
      <c r="B26" s="20"/>
      <c r="C26" s="20"/>
      <c r="D26" s="20"/>
      <c r="E26" s="20"/>
      <c r="F26" s="20"/>
    </row>
    <row r="27" spans="1:6" ht="12.75" customHeight="1" x14ac:dyDescent="0.3">
      <c r="A27" s="22" t="s">
        <v>349</v>
      </c>
      <c r="B27" s="20"/>
      <c r="C27" s="20"/>
      <c r="D27" s="20"/>
      <c r="E27" s="20"/>
      <c r="F27" s="20"/>
    </row>
    <row r="28" spans="1:6" ht="12.75" customHeight="1" x14ac:dyDescent="0.3">
      <c r="A28" s="22" t="s">
        <v>350</v>
      </c>
      <c r="B28" s="20"/>
      <c r="C28" s="20"/>
      <c r="D28" s="20"/>
      <c r="E28" s="20"/>
      <c r="F28" s="20"/>
    </row>
    <row r="29" spans="1:6" ht="12.75" customHeight="1" x14ac:dyDescent="0.3">
      <c r="A29" s="22" t="s">
        <v>351</v>
      </c>
      <c r="B29" s="20"/>
      <c r="C29" s="20"/>
      <c r="D29" s="20"/>
      <c r="E29" s="20"/>
      <c r="F29" s="20"/>
    </row>
    <row r="30" spans="1:6" ht="12.75" customHeight="1" x14ac:dyDescent="0.3">
      <c r="A30" s="22" t="s">
        <v>352</v>
      </c>
      <c r="B30" s="20"/>
      <c r="C30" s="20"/>
      <c r="D30" s="20"/>
      <c r="E30" s="20"/>
      <c r="F30" s="20"/>
    </row>
    <row r="31" spans="1:6" ht="12.75" customHeight="1" x14ac:dyDescent="0.3">
      <c r="A31" s="22"/>
      <c r="B31" s="20"/>
      <c r="C31" s="20"/>
      <c r="D31" s="20"/>
      <c r="E31" s="20"/>
      <c r="F31" s="20"/>
    </row>
    <row r="32" spans="1:6" ht="12.75" customHeight="1" x14ac:dyDescent="0.3">
      <c r="A32" s="22" t="s">
        <v>353</v>
      </c>
      <c r="B32" s="20"/>
      <c r="C32" s="20"/>
      <c r="D32" s="20"/>
      <c r="E32" s="20"/>
      <c r="F32" s="20"/>
    </row>
    <row r="33" spans="1:6" ht="12.75" customHeight="1" x14ac:dyDescent="0.3">
      <c r="A33" s="22" t="s">
        <v>354</v>
      </c>
      <c r="B33" s="20"/>
      <c r="C33" s="20"/>
      <c r="D33" s="20"/>
      <c r="E33" s="20"/>
      <c r="F33" s="20"/>
    </row>
    <row r="34" spans="1:6" ht="12.75" customHeight="1" x14ac:dyDescent="0.3">
      <c r="A34" s="22"/>
      <c r="B34" s="20"/>
      <c r="C34" s="20"/>
      <c r="D34" s="20"/>
      <c r="E34" s="20"/>
      <c r="F34" s="20"/>
    </row>
    <row r="35" spans="1:6" ht="12.75" customHeight="1" x14ac:dyDescent="0.3">
      <c r="A35" s="22"/>
      <c r="B35" s="20"/>
      <c r="C35" s="20"/>
      <c r="D35" s="20"/>
      <c r="E35" s="20"/>
      <c r="F35" s="20"/>
    </row>
    <row r="36" spans="1:6" ht="12.75" customHeight="1" x14ac:dyDescent="0.3">
      <c r="A36" s="22"/>
      <c r="B36" s="20"/>
      <c r="C36" s="20"/>
      <c r="D36" s="20"/>
      <c r="E36" s="20"/>
      <c r="F36" s="20"/>
    </row>
    <row r="37" spans="1:6" ht="12.75" customHeight="1" x14ac:dyDescent="0.3">
      <c r="A37" s="22" t="s">
        <v>355</v>
      </c>
      <c r="B37" s="20"/>
      <c r="C37" s="20"/>
      <c r="D37" s="20"/>
      <c r="E37" s="20"/>
      <c r="F37" s="20"/>
    </row>
    <row r="38" spans="1:6" ht="12.75" customHeight="1" x14ac:dyDescent="0.3">
      <c r="A38" s="22" t="s">
        <v>356</v>
      </c>
      <c r="B38" s="20"/>
      <c r="C38" s="20"/>
      <c r="D38" s="20"/>
      <c r="E38" s="20"/>
      <c r="F38" s="20"/>
    </row>
    <row r="39" spans="1:6" ht="12.75" customHeight="1" x14ac:dyDescent="0.3">
      <c r="A39" s="22"/>
      <c r="B39" s="20"/>
      <c r="C39" s="20"/>
      <c r="D39" s="20"/>
      <c r="E39" s="20"/>
      <c r="F39" s="20"/>
    </row>
    <row r="40" spans="1:6" ht="12.75" customHeight="1" x14ac:dyDescent="0.3">
      <c r="A40" s="22"/>
      <c r="B40" s="20"/>
      <c r="C40" s="20"/>
      <c r="D40" s="20"/>
      <c r="E40" s="20"/>
      <c r="F40" s="20"/>
    </row>
    <row r="41" spans="1:6" ht="12.75" customHeight="1" x14ac:dyDescent="0.3">
      <c r="A41" s="23"/>
      <c r="B41" s="20"/>
      <c r="C41" s="20"/>
      <c r="D41" s="20"/>
      <c r="E41" s="20"/>
      <c r="F41" s="20"/>
    </row>
    <row r="42" spans="1:6" ht="12.75" customHeight="1" x14ac:dyDescent="0.3">
      <c r="A42" s="23"/>
      <c r="B42" s="20"/>
      <c r="C42" s="20"/>
      <c r="D42" s="20"/>
      <c r="E42" s="20"/>
      <c r="F42" s="20"/>
    </row>
    <row r="43" spans="1:6" ht="12.75" customHeight="1" x14ac:dyDescent="0.3">
      <c r="A43" s="23"/>
      <c r="B43" s="20"/>
      <c r="C43" s="20"/>
      <c r="D43" s="20"/>
      <c r="E43" s="20"/>
      <c r="F43" s="20"/>
    </row>
    <row r="44" spans="1:6" ht="12.75" customHeight="1" x14ac:dyDescent="0.3">
      <c r="A44" s="23"/>
      <c r="B44" s="20"/>
      <c r="C44" s="20"/>
      <c r="D44" s="20"/>
      <c r="E44" s="20"/>
      <c r="F44" s="20"/>
    </row>
    <row r="45" spans="1:6" ht="12.75" customHeight="1" x14ac:dyDescent="0.3">
      <c r="A45" s="23"/>
      <c r="B45" s="20"/>
      <c r="C45" s="20"/>
      <c r="D45" s="20"/>
      <c r="E45" s="20"/>
      <c r="F45" s="20"/>
    </row>
    <row r="46" spans="1:6" ht="12.75" customHeight="1" x14ac:dyDescent="0.3">
      <c r="A46" s="23"/>
      <c r="B46" s="20"/>
      <c r="C46" s="20"/>
      <c r="D46" s="20"/>
      <c r="E46" s="20"/>
      <c r="F46" s="20"/>
    </row>
    <row r="47" spans="1:6" ht="12.75" customHeight="1" x14ac:dyDescent="0.3">
      <c r="A47" s="23"/>
      <c r="B47" s="20"/>
      <c r="C47" s="20"/>
      <c r="D47" s="20"/>
      <c r="E47" s="20"/>
      <c r="F47" s="20"/>
    </row>
    <row r="48" spans="1:6" ht="12.75" customHeight="1" x14ac:dyDescent="0.3">
      <c r="A48" s="23"/>
      <c r="B48" s="20"/>
      <c r="C48" s="20"/>
      <c r="D48" s="20"/>
      <c r="E48" s="20"/>
      <c r="F48" s="20"/>
    </row>
    <row r="49" spans="1:6" ht="12.75" customHeight="1" x14ac:dyDescent="0.3">
      <c r="A49" s="23"/>
      <c r="B49" s="20"/>
      <c r="C49" s="20"/>
      <c r="D49" s="20"/>
      <c r="E49" s="20"/>
      <c r="F49" s="20"/>
    </row>
    <row r="50" spans="1:6" ht="12.75" customHeight="1" x14ac:dyDescent="0.3">
      <c r="A50" s="23"/>
      <c r="B50" s="20"/>
      <c r="C50" s="20"/>
      <c r="D50" s="20"/>
      <c r="E50" s="20"/>
      <c r="F50" s="20"/>
    </row>
    <row r="51" spans="1:6" ht="12.75" customHeight="1" x14ac:dyDescent="0.3">
      <c r="A51" s="23"/>
      <c r="B51" s="20"/>
      <c r="C51" s="20"/>
      <c r="D51" s="20"/>
      <c r="E51" s="20"/>
      <c r="F51" s="20"/>
    </row>
    <row r="52" spans="1:6" ht="12.75" customHeight="1" x14ac:dyDescent="0.3">
      <c r="A52" s="23"/>
      <c r="B52" s="20"/>
      <c r="C52" s="20"/>
      <c r="D52" s="20"/>
      <c r="E52" s="20"/>
      <c r="F52" s="20"/>
    </row>
    <row r="53" spans="1:6" ht="12.75" customHeight="1" x14ac:dyDescent="0.3">
      <c r="A53" s="23"/>
      <c r="B53" s="20"/>
      <c r="C53" s="20"/>
      <c r="D53" s="20"/>
      <c r="E53" s="20"/>
      <c r="F53" s="20"/>
    </row>
    <row r="54" spans="1:6" ht="12.75" customHeight="1" x14ac:dyDescent="0.3">
      <c r="A54" s="23"/>
      <c r="B54" s="20"/>
      <c r="C54" s="20"/>
      <c r="D54" s="20"/>
      <c r="E54" s="20"/>
      <c r="F54" s="20"/>
    </row>
    <row r="55" spans="1:6" ht="12.75" customHeight="1" x14ac:dyDescent="0.3">
      <c r="A55" s="23"/>
      <c r="B55" s="20"/>
      <c r="C55" s="20"/>
      <c r="D55" s="20"/>
      <c r="E55" s="20"/>
      <c r="F55" s="20"/>
    </row>
    <row r="56" spans="1:6" ht="12.75" customHeight="1" x14ac:dyDescent="0.3">
      <c r="A56" s="23"/>
      <c r="B56" s="20"/>
      <c r="C56" s="20"/>
      <c r="D56" s="20"/>
      <c r="E56" s="20"/>
      <c r="F56" s="20"/>
    </row>
    <row r="57" spans="1:6" ht="12.75" customHeight="1" x14ac:dyDescent="0.3">
      <c r="A57" s="23"/>
      <c r="B57" s="20"/>
      <c r="C57" s="20"/>
      <c r="D57" s="20"/>
      <c r="E57" s="20"/>
      <c r="F57" s="20"/>
    </row>
    <row r="58" spans="1:6" ht="12.75" customHeight="1" x14ac:dyDescent="0.3">
      <c r="A58" s="23"/>
      <c r="B58" s="20"/>
      <c r="C58" s="20"/>
      <c r="D58" s="20"/>
      <c r="E58" s="20"/>
      <c r="F58" s="20"/>
    </row>
    <row r="59" spans="1:6" ht="12.75" customHeight="1" x14ac:dyDescent="0.3">
      <c r="A59" s="23"/>
      <c r="B59" s="20"/>
      <c r="C59" s="20"/>
      <c r="D59" s="20"/>
      <c r="E59" s="20"/>
      <c r="F59" s="20"/>
    </row>
    <row r="60" spans="1:6" ht="12.75" customHeight="1" x14ac:dyDescent="0.3">
      <c r="A60" s="23"/>
      <c r="B60" s="20"/>
      <c r="C60" s="20"/>
      <c r="D60" s="20"/>
      <c r="E60" s="20"/>
      <c r="F60" s="20"/>
    </row>
    <row r="61" spans="1:6" ht="12.75" customHeight="1" x14ac:dyDescent="0.3">
      <c r="A61" s="23"/>
      <c r="B61" s="20"/>
      <c r="C61" s="20"/>
      <c r="D61" s="20"/>
      <c r="E61" s="20"/>
      <c r="F61" s="20"/>
    </row>
    <row r="62" spans="1:6" ht="12.75" customHeight="1" x14ac:dyDescent="0.3">
      <c r="A62" s="23"/>
      <c r="B62" s="20"/>
      <c r="C62" s="20"/>
      <c r="D62" s="20"/>
      <c r="E62" s="20"/>
      <c r="F62" s="20"/>
    </row>
    <row r="63" spans="1:6" ht="12.75" customHeight="1" x14ac:dyDescent="0.3">
      <c r="A63" s="23"/>
      <c r="B63" s="20"/>
      <c r="C63" s="20"/>
      <c r="D63" s="20"/>
      <c r="E63" s="20"/>
      <c r="F63" s="20"/>
    </row>
    <row r="64" spans="1:6" ht="12.75" customHeight="1" x14ac:dyDescent="0.3">
      <c r="A64" s="23"/>
      <c r="B64" s="20"/>
      <c r="C64" s="20"/>
      <c r="D64" s="20"/>
      <c r="E64" s="20"/>
      <c r="F64" s="20"/>
    </row>
    <row r="65" spans="1:6" ht="12.75" customHeight="1" x14ac:dyDescent="0.3">
      <c r="A65" s="23"/>
      <c r="B65" s="20"/>
      <c r="C65" s="20"/>
      <c r="D65" s="20"/>
      <c r="E65" s="20"/>
      <c r="F65" s="20"/>
    </row>
    <row r="66" spans="1:6" ht="12.75" customHeight="1" x14ac:dyDescent="0.3">
      <c r="A66" s="23"/>
      <c r="B66" s="20"/>
      <c r="C66" s="20"/>
      <c r="D66" s="20"/>
      <c r="E66" s="20"/>
      <c r="F66" s="20"/>
    </row>
    <row r="67" spans="1:6" ht="12.75" customHeight="1" x14ac:dyDescent="0.3">
      <c r="A67" s="23"/>
      <c r="B67" s="20"/>
      <c r="C67" s="20"/>
      <c r="D67" s="20"/>
      <c r="E67" s="20"/>
      <c r="F67" s="20"/>
    </row>
    <row r="68" spans="1:6" ht="12.75" customHeight="1" x14ac:dyDescent="0.3">
      <c r="A68" s="23"/>
      <c r="B68" s="20"/>
      <c r="C68" s="20"/>
      <c r="D68" s="20"/>
      <c r="E68" s="20"/>
      <c r="F68" s="20"/>
    </row>
    <row r="69" spans="1:6" ht="12.75" customHeight="1" x14ac:dyDescent="0.3">
      <c r="A69" s="23"/>
      <c r="B69" s="20"/>
      <c r="C69" s="20"/>
      <c r="D69" s="20"/>
      <c r="E69" s="20"/>
      <c r="F69" s="20"/>
    </row>
    <row r="70" spans="1:6" ht="12.75" customHeight="1" x14ac:dyDescent="0.3">
      <c r="A70" s="23"/>
      <c r="B70" s="20"/>
      <c r="C70" s="20"/>
      <c r="D70" s="20"/>
      <c r="E70" s="20"/>
      <c r="F70" s="20"/>
    </row>
    <row r="71" spans="1:6" ht="12.75" customHeight="1" x14ac:dyDescent="0.3">
      <c r="A71" s="23"/>
      <c r="B71" s="20"/>
      <c r="C71" s="20"/>
      <c r="D71" s="20"/>
      <c r="E71" s="20"/>
      <c r="F71" s="20"/>
    </row>
    <row r="72" spans="1:6" ht="12.75" customHeight="1" x14ac:dyDescent="0.3">
      <c r="A72" s="23"/>
      <c r="B72" s="20"/>
      <c r="C72" s="20"/>
      <c r="D72" s="20"/>
      <c r="E72" s="20"/>
      <c r="F72" s="20"/>
    </row>
    <row r="73" spans="1:6" ht="12.75" customHeight="1" x14ac:dyDescent="0.3">
      <c r="A73" s="23"/>
      <c r="B73" s="20"/>
      <c r="C73" s="20"/>
      <c r="D73" s="20"/>
      <c r="E73" s="20"/>
      <c r="F73" s="20"/>
    </row>
    <row r="74" spans="1:6" ht="12.75" customHeight="1" x14ac:dyDescent="0.3">
      <c r="A74" s="23"/>
      <c r="B74" s="20"/>
      <c r="C74" s="20"/>
      <c r="D74" s="20"/>
      <c r="E74" s="20"/>
      <c r="F74" s="20"/>
    </row>
    <row r="75" spans="1:6" ht="12.75" customHeight="1" x14ac:dyDescent="0.3">
      <c r="A75" s="23"/>
      <c r="B75" s="20"/>
      <c r="C75" s="20"/>
      <c r="D75" s="20"/>
      <c r="E75" s="20"/>
      <c r="F75" s="20"/>
    </row>
    <row r="76" spans="1:6" ht="12.75" customHeight="1" x14ac:dyDescent="0.3">
      <c r="A76" s="23"/>
      <c r="B76" s="20"/>
      <c r="C76" s="20"/>
      <c r="D76" s="20"/>
      <c r="E76" s="20"/>
      <c r="F76" s="20"/>
    </row>
    <row r="77" spans="1:6" ht="12.75" customHeight="1" x14ac:dyDescent="0.3">
      <c r="A77" s="23"/>
      <c r="B77" s="20"/>
      <c r="C77" s="20"/>
      <c r="D77" s="20"/>
      <c r="E77" s="20"/>
      <c r="F77" s="20"/>
    </row>
    <row r="78" spans="1:6" ht="12.75" customHeight="1" x14ac:dyDescent="0.3">
      <c r="A78" s="23"/>
      <c r="B78" s="20"/>
      <c r="C78" s="20"/>
      <c r="D78" s="20"/>
      <c r="E78" s="20"/>
      <c r="F78" s="20"/>
    </row>
    <row r="79" spans="1:6" ht="12.75" customHeight="1" x14ac:dyDescent="0.3">
      <c r="A79" s="23"/>
      <c r="B79" s="20"/>
      <c r="C79" s="20"/>
      <c r="D79" s="20"/>
      <c r="E79" s="20"/>
      <c r="F79" s="20"/>
    </row>
    <row r="80" spans="1:6" ht="12.75" customHeight="1" x14ac:dyDescent="0.3">
      <c r="A80" s="23"/>
      <c r="B80" s="20"/>
      <c r="C80" s="20"/>
      <c r="D80" s="20"/>
      <c r="E80" s="20"/>
      <c r="F80" s="20"/>
    </row>
    <row r="81" spans="1:6" ht="12.75" customHeight="1" x14ac:dyDescent="0.3">
      <c r="A81" s="23"/>
      <c r="B81" s="20"/>
      <c r="C81" s="20"/>
      <c r="D81" s="20"/>
      <c r="E81" s="20"/>
      <c r="F81" s="20"/>
    </row>
    <row r="82" spans="1:6" ht="12.75" customHeight="1" x14ac:dyDescent="0.3">
      <c r="A82" s="23"/>
      <c r="B82" s="20"/>
      <c r="C82" s="20"/>
      <c r="D82" s="20"/>
      <c r="E82" s="20"/>
      <c r="F82" s="20"/>
    </row>
    <row r="83" spans="1:6" ht="12.75" customHeight="1" x14ac:dyDescent="0.3">
      <c r="A83" s="23"/>
      <c r="B83" s="20"/>
      <c r="C83" s="20"/>
      <c r="D83" s="20"/>
      <c r="E83" s="20"/>
      <c r="F83" s="20"/>
    </row>
    <row r="84" spans="1:6" ht="12.75" customHeight="1" x14ac:dyDescent="0.3">
      <c r="A84" s="23"/>
      <c r="B84" s="20"/>
      <c r="C84" s="20"/>
      <c r="D84" s="20"/>
      <c r="E84" s="20"/>
      <c r="F84" s="20"/>
    </row>
    <row r="85" spans="1:6" ht="12.75" customHeight="1" x14ac:dyDescent="0.3">
      <c r="A85" s="23"/>
      <c r="B85" s="20"/>
      <c r="C85" s="20"/>
      <c r="D85" s="20"/>
      <c r="E85" s="20"/>
      <c r="F85" s="20"/>
    </row>
    <row r="86" spans="1:6" ht="12.75" customHeight="1" x14ac:dyDescent="0.3">
      <c r="A86" s="23"/>
      <c r="B86" s="20"/>
      <c r="C86" s="20"/>
      <c r="D86" s="20"/>
      <c r="E86" s="20"/>
      <c r="F86" s="20"/>
    </row>
    <row r="87" spans="1:6" ht="12.75" customHeight="1" x14ac:dyDescent="0.3">
      <c r="A87" s="23"/>
      <c r="B87" s="20"/>
      <c r="C87" s="20"/>
      <c r="D87" s="20"/>
      <c r="E87" s="20"/>
      <c r="F87" s="20"/>
    </row>
    <row r="88" spans="1:6" ht="12.75" customHeight="1" x14ac:dyDescent="0.3">
      <c r="A88" s="23"/>
      <c r="B88" s="20"/>
      <c r="C88" s="20"/>
      <c r="D88" s="20"/>
      <c r="E88" s="20"/>
      <c r="F88" s="20"/>
    </row>
    <row r="89" spans="1:6" ht="12.75" customHeight="1" x14ac:dyDescent="0.3">
      <c r="A89" s="23"/>
      <c r="B89" s="20"/>
      <c r="C89" s="20"/>
      <c r="D89" s="20"/>
      <c r="E89" s="20"/>
      <c r="F89" s="20"/>
    </row>
    <row r="90" spans="1:6" ht="12.75" customHeight="1" x14ac:dyDescent="0.3">
      <c r="A90" s="23"/>
      <c r="B90" s="20"/>
      <c r="C90" s="20"/>
      <c r="D90" s="20"/>
      <c r="E90" s="20"/>
      <c r="F90" s="20"/>
    </row>
    <row r="91" spans="1:6" ht="12.75" customHeight="1" x14ac:dyDescent="0.3">
      <c r="A91" s="23"/>
      <c r="B91" s="20"/>
      <c r="C91" s="20"/>
      <c r="D91" s="20"/>
      <c r="E91" s="20"/>
      <c r="F91" s="20"/>
    </row>
    <row r="92" spans="1:6" ht="12.75" customHeight="1" x14ac:dyDescent="0.3">
      <c r="A92" s="23"/>
      <c r="B92" s="20"/>
      <c r="C92" s="20"/>
      <c r="D92" s="20"/>
      <c r="E92" s="20"/>
      <c r="F92" s="20"/>
    </row>
    <row r="93" spans="1:6" ht="12.75" customHeight="1" x14ac:dyDescent="0.3">
      <c r="A93" s="23"/>
      <c r="B93" s="20"/>
      <c r="C93" s="20"/>
      <c r="D93" s="20"/>
      <c r="E93" s="20"/>
      <c r="F93" s="20"/>
    </row>
    <row r="94" spans="1:6" ht="12.75" customHeight="1" x14ac:dyDescent="0.3">
      <c r="A94" s="23"/>
      <c r="B94" s="20"/>
      <c r="C94" s="20"/>
      <c r="D94" s="20"/>
      <c r="E94" s="20"/>
      <c r="F94" s="20"/>
    </row>
    <row r="95" spans="1:6" ht="12.75" customHeight="1" x14ac:dyDescent="0.3">
      <c r="A95" s="23"/>
      <c r="B95" s="20"/>
      <c r="C95" s="20"/>
      <c r="D95" s="20"/>
      <c r="E95" s="20"/>
      <c r="F95" s="20"/>
    </row>
    <row r="96" spans="1:6" ht="12.75" customHeight="1" x14ac:dyDescent="0.3">
      <c r="A96" s="23"/>
      <c r="B96" s="20"/>
      <c r="C96" s="20"/>
      <c r="D96" s="20"/>
      <c r="E96" s="20"/>
      <c r="F96" s="20"/>
    </row>
    <row r="97" spans="1:6" ht="12.75" customHeight="1" x14ac:dyDescent="0.3">
      <c r="A97" s="23"/>
      <c r="B97" s="20"/>
      <c r="C97" s="20"/>
      <c r="D97" s="20"/>
      <c r="E97" s="20"/>
      <c r="F97" s="20"/>
    </row>
    <row r="98" spans="1:6" ht="12.75" customHeight="1" x14ac:dyDescent="0.3">
      <c r="A98" s="23"/>
      <c r="B98" s="20"/>
      <c r="C98" s="20"/>
      <c r="D98" s="20"/>
      <c r="E98" s="20"/>
      <c r="F98" s="20"/>
    </row>
    <row r="99" spans="1:6" ht="12.75" customHeight="1" x14ac:dyDescent="0.3">
      <c r="A99" s="23"/>
      <c r="B99" s="20"/>
      <c r="C99" s="20"/>
      <c r="D99" s="20"/>
      <c r="E99" s="20"/>
      <c r="F99" s="20"/>
    </row>
    <row r="100" spans="1:6" ht="12.75" customHeight="1" x14ac:dyDescent="0.3">
      <c r="A100" s="23"/>
      <c r="B100" s="20"/>
      <c r="C100" s="20"/>
      <c r="D100" s="20"/>
      <c r="E100" s="20"/>
      <c r="F100" s="20"/>
    </row>
    <row r="101" spans="1:6" ht="12.75" customHeight="1" x14ac:dyDescent="0.3">
      <c r="A101" s="23"/>
      <c r="B101" s="20"/>
      <c r="C101" s="20"/>
      <c r="D101" s="20"/>
      <c r="E101" s="20"/>
      <c r="F101" s="20"/>
    </row>
    <row r="102" spans="1:6" ht="12.75" customHeight="1" x14ac:dyDescent="0.3">
      <c r="A102" s="23"/>
      <c r="B102" s="20"/>
      <c r="C102" s="20"/>
      <c r="D102" s="20"/>
      <c r="E102" s="20"/>
      <c r="F102" s="20"/>
    </row>
    <row r="103" spans="1:6" ht="12.75" customHeight="1" x14ac:dyDescent="0.3">
      <c r="A103" s="23"/>
      <c r="B103" s="20"/>
      <c r="C103" s="20"/>
      <c r="D103" s="20"/>
      <c r="E103" s="20"/>
      <c r="F103" s="20"/>
    </row>
    <row r="104" spans="1:6" ht="12.75" customHeight="1" x14ac:dyDescent="0.3">
      <c r="A104" s="23"/>
      <c r="B104" s="20"/>
      <c r="C104" s="20"/>
      <c r="D104" s="20"/>
      <c r="E104" s="20"/>
      <c r="F104" s="20"/>
    </row>
    <row r="105" spans="1:6" ht="12.75" customHeight="1" x14ac:dyDescent="0.3">
      <c r="A105" s="23"/>
      <c r="B105" s="20"/>
      <c r="C105" s="20"/>
      <c r="D105" s="20"/>
      <c r="E105" s="20"/>
      <c r="F105" s="20"/>
    </row>
    <row r="106" spans="1:6" ht="12.75" customHeight="1" x14ac:dyDescent="0.3">
      <c r="A106" s="23"/>
      <c r="B106" s="20"/>
      <c r="C106" s="20"/>
      <c r="D106" s="20"/>
      <c r="E106" s="20"/>
      <c r="F106" s="20"/>
    </row>
    <row r="107" spans="1:6" ht="12.75" customHeight="1" x14ac:dyDescent="0.3">
      <c r="A107" s="23"/>
      <c r="B107" s="20"/>
      <c r="C107" s="20"/>
      <c r="D107" s="20"/>
      <c r="E107" s="20"/>
      <c r="F107" s="20"/>
    </row>
    <row r="108" spans="1:6" ht="12.75" customHeight="1" x14ac:dyDescent="0.3">
      <c r="A108" s="23"/>
      <c r="B108" s="20"/>
      <c r="C108" s="20"/>
      <c r="D108" s="20"/>
      <c r="E108" s="20"/>
      <c r="F108" s="20"/>
    </row>
    <row r="109" spans="1:6" ht="12.75" customHeight="1" x14ac:dyDescent="0.3">
      <c r="A109" s="23"/>
      <c r="B109" s="20"/>
      <c r="C109" s="20"/>
      <c r="D109" s="20"/>
      <c r="E109" s="20"/>
      <c r="F109" s="20"/>
    </row>
    <row r="110" spans="1:6" ht="12.75" customHeight="1" x14ac:dyDescent="0.3">
      <c r="A110" s="23"/>
      <c r="B110" s="20"/>
      <c r="C110" s="20"/>
      <c r="D110" s="20"/>
      <c r="E110" s="20"/>
      <c r="F110" s="20"/>
    </row>
    <row r="111" spans="1:6" ht="12.75" customHeight="1" x14ac:dyDescent="0.3">
      <c r="A111" s="23"/>
      <c r="B111" s="20"/>
      <c r="C111" s="20"/>
      <c r="D111" s="20"/>
      <c r="E111" s="20"/>
      <c r="F111" s="20"/>
    </row>
    <row r="112" spans="1:6" ht="12.75" customHeight="1" x14ac:dyDescent="0.3">
      <c r="A112" s="23"/>
      <c r="B112" s="20"/>
      <c r="C112" s="20"/>
      <c r="D112" s="20"/>
      <c r="E112" s="20"/>
      <c r="F112" s="20"/>
    </row>
    <row r="113" spans="1:6" ht="12.75" customHeight="1" x14ac:dyDescent="0.3">
      <c r="A113" s="23"/>
      <c r="B113" s="20"/>
      <c r="C113" s="20"/>
      <c r="D113" s="20"/>
      <c r="E113" s="20"/>
      <c r="F113" s="20"/>
    </row>
    <row r="114" spans="1:6" ht="12.75" customHeight="1" x14ac:dyDescent="0.3">
      <c r="A114" s="23"/>
      <c r="B114" s="20"/>
      <c r="C114" s="20"/>
      <c r="D114" s="20"/>
      <c r="E114" s="20"/>
      <c r="F114" s="20"/>
    </row>
    <row r="115" spans="1:6" ht="12.75" customHeight="1" x14ac:dyDescent="0.3">
      <c r="A115" s="23"/>
      <c r="B115" s="20"/>
      <c r="C115" s="20"/>
      <c r="D115" s="20"/>
      <c r="E115" s="20"/>
      <c r="F115" s="20"/>
    </row>
    <row r="116" spans="1:6" ht="12.75" customHeight="1" x14ac:dyDescent="0.3">
      <c r="A116" s="23"/>
      <c r="B116" s="20"/>
      <c r="C116" s="20"/>
      <c r="D116" s="20"/>
      <c r="E116" s="20"/>
      <c r="F116" s="20"/>
    </row>
    <row r="117" spans="1:6" ht="12.75" customHeight="1" x14ac:dyDescent="0.3">
      <c r="A117" s="23"/>
      <c r="B117" s="20"/>
      <c r="C117" s="20"/>
      <c r="D117" s="20"/>
      <c r="E117" s="20"/>
      <c r="F117" s="20"/>
    </row>
    <row r="118" spans="1:6" ht="12.75" customHeight="1" x14ac:dyDescent="0.3">
      <c r="A118" s="23"/>
      <c r="B118" s="20"/>
      <c r="C118" s="20"/>
      <c r="D118" s="20"/>
      <c r="E118" s="20"/>
      <c r="F118" s="20"/>
    </row>
    <row r="119" spans="1:6" ht="12.75" customHeight="1" x14ac:dyDescent="0.3">
      <c r="A119" s="23"/>
      <c r="B119" s="20"/>
      <c r="C119" s="20"/>
      <c r="D119" s="20"/>
      <c r="E119" s="20"/>
      <c r="F119" s="20"/>
    </row>
    <row r="120" spans="1:6" ht="12.75" customHeight="1" x14ac:dyDescent="0.3">
      <c r="A120" s="23"/>
      <c r="B120" s="20"/>
      <c r="C120" s="20"/>
      <c r="D120" s="20"/>
      <c r="E120" s="20"/>
      <c r="F120" s="20"/>
    </row>
    <row r="121" spans="1:6" ht="12.75" customHeight="1" x14ac:dyDescent="0.3">
      <c r="A121" s="23"/>
      <c r="B121" s="20"/>
      <c r="C121" s="20"/>
      <c r="D121" s="20"/>
      <c r="E121" s="20"/>
      <c r="F121" s="20"/>
    </row>
    <row r="122" spans="1:6" ht="12.75" customHeight="1" x14ac:dyDescent="0.3">
      <c r="A122" s="23"/>
      <c r="B122" s="20"/>
      <c r="C122" s="20"/>
      <c r="D122" s="20"/>
      <c r="E122" s="20"/>
      <c r="F122" s="20"/>
    </row>
    <row r="123" spans="1:6" ht="12.75" customHeight="1" x14ac:dyDescent="0.3">
      <c r="A123" s="23"/>
      <c r="B123" s="20"/>
      <c r="C123" s="20"/>
      <c r="D123" s="20"/>
      <c r="E123" s="20"/>
      <c r="F123" s="20"/>
    </row>
    <row r="124" spans="1:6" ht="12.75" customHeight="1" x14ac:dyDescent="0.3">
      <c r="A124" s="23"/>
      <c r="B124" s="20"/>
      <c r="C124" s="20"/>
      <c r="D124" s="20"/>
      <c r="E124" s="20"/>
      <c r="F124" s="20"/>
    </row>
    <row r="125" spans="1:6" ht="12.75" customHeight="1" x14ac:dyDescent="0.3">
      <c r="A125" s="23"/>
      <c r="B125" s="20"/>
      <c r="C125" s="20"/>
      <c r="D125" s="20"/>
      <c r="E125" s="20"/>
      <c r="F125" s="20"/>
    </row>
    <row r="126" spans="1:6" ht="12.75" customHeight="1" x14ac:dyDescent="0.3">
      <c r="A126" s="23"/>
      <c r="B126" s="20"/>
      <c r="C126" s="20"/>
      <c r="D126" s="20"/>
      <c r="E126" s="20"/>
      <c r="F126" s="20"/>
    </row>
    <row r="127" spans="1:6" ht="12.75" customHeight="1" x14ac:dyDescent="0.3">
      <c r="A127" s="23"/>
      <c r="B127" s="20"/>
      <c r="C127" s="20"/>
      <c r="D127" s="20"/>
      <c r="E127" s="20"/>
      <c r="F127" s="20"/>
    </row>
    <row r="128" spans="1:6" ht="12.75" customHeight="1" x14ac:dyDescent="0.3">
      <c r="A128" s="23"/>
      <c r="B128" s="20"/>
      <c r="C128" s="20"/>
      <c r="D128" s="20"/>
      <c r="E128" s="20"/>
      <c r="F128" s="20"/>
    </row>
    <row r="129" spans="1:6" ht="12.75" customHeight="1" x14ac:dyDescent="0.3">
      <c r="A129" s="23"/>
      <c r="B129" s="20"/>
      <c r="C129" s="20"/>
      <c r="D129" s="20"/>
      <c r="E129" s="20"/>
      <c r="F129" s="20"/>
    </row>
    <row r="130" spans="1:6" ht="12.75" customHeight="1" x14ac:dyDescent="0.3">
      <c r="A130" s="23"/>
      <c r="B130" s="20"/>
      <c r="C130" s="20"/>
      <c r="D130" s="20"/>
      <c r="E130" s="20"/>
      <c r="F130" s="20"/>
    </row>
    <row r="131" spans="1:6" ht="12.75" customHeight="1" x14ac:dyDescent="0.3">
      <c r="A131" s="23"/>
      <c r="B131" s="20"/>
      <c r="C131" s="20"/>
      <c r="D131" s="20"/>
      <c r="E131" s="20"/>
      <c r="F131" s="20"/>
    </row>
    <row r="132" spans="1:6" ht="12.75" customHeight="1" x14ac:dyDescent="0.3">
      <c r="A132" s="23"/>
      <c r="B132" s="20"/>
      <c r="C132" s="20"/>
      <c r="D132" s="20"/>
      <c r="E132" s="20"/>
      <c r="F132" s="20"/>
    </row>
    <row r="133" spans="1:6" ht="12.75" customHeight="1" x14ac:dyDescent="0.3">
      <c r="A133" s="23"/>
      <c r="B133" s="20"/>
      <c r="C133" s="20"/>
      <c r="D133" s="20"/>
      <c r="E133" s="20"/>
      <c r="F133" s="20"/>
    </row>
    <row r="134" spans="1:6" ht="12.75" customHeight="1" x14ac:dyDescent="0.3">
      <c r="A134" s="23"/>
      <c r="B134" s="20"/>
      <c r="C134" s="20"/>
      <c r="D134" s="20"/>
      <c r="E134" s="20"/>
      <c r="F134" s="20"/>
    </row>
    <row r="135" spans="1:6" ht="12.75" customHeight="1" x14ac:dyDescent="0.3">
      <c r="A135" s="23"/>
      <c r="B135" s="20"/>
      <c r="C135" s="20"/>
      <c r="D135" s="20"/>
      <c r="E135" s="20"/>
      <c r="F135" s="20"/>
    </row>
    <row r="136" spans="1:6" ht="12.75" customHeight="1" x14ac:dyDescent="0.3">
      <c r="A136" s="23"/>
      <c r="B136" s="20"/>
      <c r="C136" s="20"/>
      <c r="D136" s="20"/>
      <c r="E136" s="20"/>
      <c r="F136" s="20"/>
    </row>
    <row r="137" spans="1:6" ht="12.75" customHeight="1" x14ac:dyDescent="0.3">
      <c r="A137" s="23"/>
      <c r="B137" s="20"/>
      <c r="C137" s="20"/>
      <c r="D137" s="20"/>
      <c r="E137" s="20"/>
      <c r="F137" s="20"/>
    </row>
    <row r="138" spans="1:6" ht="12.75" customHeight="1" x14ac:dyDescent="0.3">
      <c r="A138" s="23"/>
      <c r="B138" s="20"/>
      <c r="C138" s="20"/>
      <c r="D138" s="20"/>
      <c r="E138" s="20"/>
      <c r="F138" s="20"/>
    </row>
    <row r="139" spans="1:6" ht="12.75" customHeight="1" x14ac:dyDescent="0.3">
      <c r="A139" s="23"/>
      <c r="B139" s="20"/>
      <c r="C139" s="20"/>
      <c r="D139" s="20"/>
      <c r="E139" s="20"/>
      <c r="F139" s="20"/>
    </row>
    <row r="140" spans="1:6" ht="12.75" customHeight="1" x14ac:dyDescent="0.3">
      <c r="A140" s="23"/>
      <c r="B140" s="20"/>
      <c r="C140" s="20"/>
      <c r="D140" s="20"/>
      <c r="E140" s="20"/>
      <c r="F140" s="20"/>
    </row>
    <row r="141" spans="1:6" ht="12.75" customHeight="1" x14ac:dyDescent="0.3">
      <c r="A141" s="23"/>
      <c r="B141" s="20"/>
      <c r="C141" s="20"/>
      <c r="D141" s="20"/>
      <c r="E141" s="20"/>
      <c r="F141" s="20"/>
    </row>
    <row r="142" spans="1:6" ht="12.75" customHeight="1" x14ac:dyDescent="0.3">
      <c r="A142" s="23"/>
      <c r="B142" s="20"/>
      <c r="C142" s="20"/>
      <c r="D142" s="20"/>
      <c r="E142" s="20"/>
      <c r="F142" s="20"/>
    </row>
    <row r="143" spans="1:6" ht="12.75" customHeight="1" x14ac:dyDescent="0.3">
      <c r="A143" s="23"/>
      <c r="B143" s="20"/>
      <c r="C143" s="20"/>
      <c r="D143" s="20"/>
      <c r="E143" s="20"/>
      <c r="F143" s="20"/>
    </row>
    <row r="144" spans="1:6" ht="12.75" customHeight="1" x14ac:dyDescent="0.3">
      <c r="A144" s="23"/>
      <c r="B144" s="20"/>
      <c r="C144" s="20"/>
      <c r="D144" s="20"/>
      <c r="E144" s="20"/>
      <c r="F144" s="20"/>
    </row>
    <row r="145" spans="1:6" ht="12.75" customHeight="1" x14ac:dyDescent="0.3">
      <c r="A145" s="23"/>
      <c r="B145" s="20"/>
      <c r="C145" s="20"/>
      <c r="D145" s="20"/>
      <c r="E145" s="20"/>
      <c r="F145" s="20"/>
    </row>
    <row r="146" spans="1:6" ht="12.75" customHeight="1" x14ac:dyDescent="0.3">
      <c r="A146" s="23"/>
      <c r="B146" s="20"/>
      <c r="C146" s="20"/>
      <c r="D146" s="20"/>
      <c r="E146" s="20"/>
      <c r="F146" s="20"/>
    </row>
    <row r="147" spans="1:6" ht="12.75" customHeight="1" x14ac:dyDescent="0.3">
      <c r="A147" s="23"/>
      <c r="B147" s="20"/>
      <c r="C147" s="20"/>
      <c r="D147" s="20"/>
      <c r="E147" s="20"/>
      <c r="F147" s="20"/>
    </row>
    <row r="148" spans="1:6" ht="12.75" customHeight="1" x14ac:dyDescent="0.3">
      <c r="A148" s="23"/>
      <c r="B148" s="20"/>
      <c r="C148" s="20"/>
      <c r="D148" s="20"/>
      <c r="E148" s="20"/>
      <c r="F148" s="20"/>
    </row>
    <row r="149" spans="1:6" ht="12.75" customHeight="1" x14ac:dyDescent="0.3">
      <c r="A149" s="23"/>
      <c r="B149" s="20"/>
      <c r="C149" s="20"/>
      <c r="D149" s="20"/>
      <c r="E149" s="20"/>
      <c r="F149" s="20"/>
    </row>
    <row r="150" spans="1:6" ht="12.75" customHeight="1" x14ac:dyDescent="0.3">
      <c r="A150" s="23"/>
      <c r="B150" s="20"/>
      <c r="C150" s="20"/>
      <c r="D150" s="20"/>
      <c r="E150" s="20"/>
      <c r="F150" s="20"/>
    </row>
    <row r="151" spans="1:6" ht="12.75" customHeight="1" x14ac:dyDescent="0.3">
      <c r="A151" s="23"/>
      <c r="B151" s="20"/>
      <c r="C151" s="20"/>
      <c r="D151" s="20"/>
      <c r="E151" s="20"/>
      <c r="F151" s="20"/>
    </row>
    <row r="152" spans="1:6" ht="12.75" customHeight="1" x14ac:dyDescent="0.3">
      <c r="A152" s="23"/>
      <c r="B152" s="20"/>
      <c r="C152" s="20"/>
      <c r="D152" s="20"/>
      <c r="E152" s="20"/>
      <c r="F152" s="20"/>
    </row>
    <row r="153" spans="1:6" ht="12.75" customHeight="1" x14ac:dyDescent="0.3">
      <c r="A153" s="23"/>
      <c r="B153" s="20"/>
      <c r="C153" s="20"/>
      <c r="D153" s="20"/>
      <c r="E153" s="20"/>
      <c r="F153" s="20"/>
    </row>
    <row r="154" spans="1:6" ht="12.75" customHeight="1" x14ac:dyDescent="0.3">
      <c r="A154" s="23"/>
      <c r="B154" s="20"/>
      <c r="C154" s="20"/>
      <c r="D154" s="20"/>
      <c r="E154" s="20"/>
      <c r="F154" s="20"/>
    </row>
    <row r="155" spans="1:6" ht="12.75" customHeight="1" x14ac:dyDescent="0.3">
      <c r="A155" s="23"/>
      <c r="B155" s="20"/>
      <c r="C155" s="20"/>
      <c r="D155" s="20"/>
      <c r="E155" s="20"/>
      <c r="F155" s="20"/>
    </row>
    <row r="156" spans="1:6" ht="12.75" customHeight="1" x14ac:dyDescent="0.3">
      <c r="A156" s="23"/>
      <c r="B156" s="20"/>
      <c r="C156" s="20"/>
      <c r="D156" s="20"/>
      <c r="E156" s="20"/>
      <c r="F156" s="20"/>
    </row>
    <row r="157" spans="1:6" ht="12.75" customHeight="1" x14ac:dyDescent="0.3">
      <c r="A157" s="23"/>
      <c r="B157" s="20"/>
      <c r="C157" s="20"/>
      <c r="D157" s="20"/>
      <c r="E157" s="20"/>
      <c r="F157" s="20"/>
    </row>
    <row r="158" spans="1:6" ht="12.75" customHeight="1" x14ac:dyDescent="0.3">
      <c r="A158" s="23"/>
      <c r="B158" s="20"/>
      <c r="C158" s="20"/>
      <c r="D158" s="20"/>
      <c r="E158" s="20"/>
      <c r="F158" s="20"/>
    </row>
    <row r="159" spans="1:6" ht="12.75" customHeight="1" x14ac:dyDescent="0.3">
      <c r="A159" s="23"/>
      <c r="B159" s="20"/>
      <c r="C159" s="20"/>
      <c r="D159" s="20"/>
      <c r="E159" s="20"/>
      <c r="F159" s="20"/>
    </row>
    <row r="160" spans="1:6" ht="12.75" customHeight="1" x14ac:dyDescent="0.3">
      <c r="A160" s="23"/>
      <c r="B160" s="20"/>
      <c r="C160" s="20"/>
      <c r="D160" s="20"/>
      <c r="E160" s="20"/>
      <c r="F160" s="20"/>
    </row>
    <row r="161" spans="1:6" ht="12.75" customHeight="1" x14ac:dyDescent="0.3">
      <c r="A161" s="23"/>
      <c r="B161" s="20"/>
      <c r="C161" s="20"/>
      <c r="D161" s="20"/>
      <c r="E161" s="20"/>
      <c r="F161" s="20"/>
    </row>
    <row r="162" spans="1:6" ht="12.75" customHeight="1" x14ac:dyDescent="0.3">
      <c r="A162" s="23"/>
      <c r="B162" s="20"/>
      <c r="C162" s="20"/>
      <c r="D162" s="20"/>
      <c r="E162" s="20"/>
      <c r="F162" s="20"/>
    </row>
    <row r="163" spans="1:6" ht="12.75" customHeight="1" x14ac:dyDescent="0.3">
      <c r="A163" s="23"/>
      <c r="B163" s="20"/>
      <c r="C163" s="20"/>
      <c r="D163" s="20"/>
      <c r="E163" s="20"/>
      <c r="F163" s="20"/>
    </row>
    <row r="164" spans="1:6" ht="12.75" customHeight="1" x14ac:dyDescent="0.3">
      <c r="A164" s="23"/>
      <c r="B164" s="20"/>
      <c r="C164" s="20"/>
      <c r="D164" s="20"/>
      <c r="E164" s="20"/>
      <c r="F164" s="20"/>
    </row>
    <row r="165" spans="1:6" ht="12.75" customHeight="1" x14ac:dyDescent="0.3">
      <c r="A165" s="23"/>
      <c r="B165" s="20"/>
      <c r="C165" s="20"/>
      <c r="D165" s="20"/>
      <c r="E165" s="20"/>
      <c r="F165" s="20"/>
    </row>
    <row r="166" spans="1:6" ht="12.75" customHeight="1" x14ac:dyDescent="0.3">
      <c r="A166" s="23"/>
      <c r="B166" s="20"/>
      <c r="C166" s="20"/>
      <c r="D166" s="20"/>
      <c r="E166" s="20"/>
      <c r="F166" s="20"/>
    </row>
    <row r="167" spans="1:6" ht="12.75" customHeight="1" x14ac:dyDescent="0.3">
      <c r="A167" s="23"/>
      <c r="B167" s="20"/>
      <c r="C167" s="20"/>
      <c r="D167" s="20"/>
      <c r="E167" s="20"/>
      <c r="F167" s="20"/>
    </row>
    <row r="168" spans="1:6" ht="12.75" customHeight="1" x14ac:dyDescent="0.3">
      <c r="A168" s="23"/>
      <c r="B168" s="20"/>
      <c r="C168" s="20"/>
      <c r="D168" s="20"/>
      <c r="E168" s="20"/>
      <c r="F168" s="20"/>
    </row>
    <row r="169" spans="1:6" ht="12.75" customHeight="1" x14ac:dyDescent="0.3">
      <c r="A169" s="23"/>
      <c r="B169" s="20"/>
      <c r="C169" s="20"/>
      <c r="D169" s="20"/>
      <c r="E169" s="20"/>
      <c r="F169" s="20"/>
    </row>
    <row r="170" spans="1:6" ht="12.75" customHeight="1" x14ac:dyDescent="0.3">
      <c r="A170" s="23"/>
      <c r="B170" s="20"/>
      <c r="C170" s="20"/>
      <c r="D170" s="20"/>
      <c r="E170" s="20"/>
      <c r="F170" s="20"/>
    </row>
    <row r="171" spans="1:6" ht="12.75" customHeight="1" x14ac:dyDescent="0.3">
      <c r="A171" s="23"/>
      <c r="B171" s="20"/>
      <c r="C171" s="20"/>
      <c r="D171" s="20"/>
      <c r="E171" s="20"/>
      <c r="F171" s="20"/>
    </row>
    <row r="172" spans="1:6" ht="12.75" customHeight="1" x14ac:dyDescent="0.3">
      <c r="A172" s="23"/>
      <c r="B172" s="20"/>
      <c r="C172" s="20"/>
      <c r="D172" s="20"/>
      <c r="E172" s="20"/>
      <c r="F172" s="20"/>
    </row>
    <row r="173" spans="1:6" ht="12.75" customHeight="1" x14ac:dyDescent="0.3">
      <c r="A173" s="23"/>
      <c r="B173" s="20"/>
      <c r="C173" s="20"/>
      <c r="D173" s="20"/>
      <c r="E173" s="20"/>
      <c r="F173" s="20"/>
    </row>
    <row r="174" spans="1:6" ht="12.75" customHeight="1" x14ac:dyDescent="0.3">
      <c r="A174" s="23"/>
      <c r="B174" s="20"/>
      <c r="C174" s="20"/>
      <c r="D174" s="20"/>
      <c r="E174" s="20"/>
      <c r="F174" s="20"/>
    </row>
    <row r="175" spans="1:6" ht="12.75" customHeight="1" x14ac:dyDescent="0.3">
      <c r="A175" s="23"/>
      <c r="B175" s="20"/>
      <c r="C175" s="20"/>
      <c r="D175" s="20"/>
      <c r="E175" s="20"/>
      <c r="F175" s="20"/>
    </row>
    <row r="176" spans="1:6" ht="12.75" customHeight="1" x14ac:dyDescent="0.3">
      <c r="A176" s="23"/>
      <c r="B176" s="20"/>
      <c r="C176" s="20"/>
      <c r="D176" s="20"/>
      <c r="E176" s="20"/>
      <c r="F176" s="20"/>
    </row>
    <row r="177" spans="1:6" ht="12.75" customHeight="1" x14ac:dyDescent="0.3">
      <c r="A177" s="23"/>
      <c r="B177" s="20"/>
      <c r="C177" s="20"/>
      <c r="D177" s="20"/>
      <c r="E177" s="20"/>
      <c r="F177" s="20"/>
    </row>
    <row r="178" spans="1:6" ht="12.75" customHeight="1" x14ac:dyDescent="0.3">
      <c r="A178" s="23"/>
      <c r="B178" s="20"/>
      <c r="C178" s="20"/>
      <c r="D178" s="20"/>
      <c r="E178" s="20"/>
      <c r="F178" s="20"/>
    </row>
    <row r="179" spans="1:6" ht="12.75" customHeight="1" x14ac:dyDescent="0.3">
      <c r="A179" s="23"/>
      <c r="B179" s="20"/>
      <c r="C179" s="20"/>
      <c r="D179" s="20"/>
      <c r="E179" s="20"/>
      <c r="F179" s="20"/>
    </row>
    <row r="180" spans="1:6" ht="12.75" customHeight="1" x14ac:dyDescent="0.3">
      <c r="A180" s="23"/>
      <c r="B180" s="20"/>
      <c r="C180" s="20"/>
      <c r="D180" s="20"/>
      <c r="E180" s="20"/>
      <c r="F180" s="20"/>
    </row>
    <row r="181" spans="1:6" ht="12.75" customHeight="1" x14ac:dyDescent="0.3">
      <c r="A181" s="23"/>
      <c r="B181" s="20"/>
      <c r="C181" s="20"/>
      <c r="D181" s="20"/>
      <c r="E181" s="20"/>
      <c r="F181" s="20"/>
    </row>
    <row r="182" spans="1:6" ht="12.75" customHeight="1" x14ac:dyDescent="0.3">
      <c r="A182" s="23"/>
      <c r="B182" s="20"/>
      <c r="C182" s="20"/>
      <c r="D182" s="20"/>
      <c r="E182" s="20"/>
      <c r="F182" s="20"/>
    </row>
    <row r="183" spans="1:6" ht="12.75" customHeight="1" x14ac:dyDescent="0.3">
      <c r="A183" s="23"/>
      <c r="B183" s="20"/>
      <c r="C183" s="20"/>
      <c r="D183" s="20"/>
      <c r="E183" s="20"/>
      <c r="F183" s="20"/>
    </row>
    <row r="184" spans="1:6" ht="12.75" customHeight="1" x14ac:dyDescent="0.3">
      <c r="A184" s="23"/>
      <c r="B184" s="20"/>
      <c r="C184" s="20"/>
      <c r="D184" s="20"/>
      <c r="E184" s="20"/>
      <c r="F184" s="20"/>
    </row>
    <row r="185" spans="1:6" ht="12.75" customHeight="1" x14ac:dyDescent="0.3">
      <c r="A185" s="23"/>
      <c r="B185" s="20"/>
      <c r="C185" s="20"/>
      <c r="D185" s="20"/>
      <c r="E185" s="20"/>
      <c r="F185" s="20"/>
    </row>
    <row r="186" spans="1:6" ht="12.75" customHeight="1" x14ac:dyDescent="0.3">
      <c r="A186" s="23"/>
      <c r="B186" s="20"/>
      <c r="C186" s="20"/>
      <c r="D186" s="20"/>
      <c r="E186" s="20"/>
      <c r="F186" s="20"/>
    </row>
    <row r="187" spans="1:6" ht="12.75" customHeight="1" x14ac:dyDescent="0.3">
      <c r="A187" s="23"/>
      <c r="B187" s="20"/>
      <c r="C187" s="20"/>
      <c r="D187" s="20"/>
      <c r="E187" s="20"/>
      <c r="F187" s="20"/>
    </row>
    <row r="188" spans="1:6" ht="12.75" customHeight="1" x14ac:dyDescent="0.3">
      <c r="A188" s="23"/>
      <c r="B188" s="20"/>
      <c r="C188" s="20"/>
      <c r="D188" s="20"/>
      <c r="E188" s="20"/>
      <c r="F188" s="20"/>
    </row>
    <row r="189" spans="1:6" ht="12.75" customHeight="1" x14ac:dyDescent="0.3">
      <c r="A189" s="23"/>
      <c r="B189" s="20"/>
      <c r="C189" s="20"/>
      <c r="D189" s="20"/>
      <c r="E189" s="20"/>
      <c r="F189" s="20"/>
    </row>
    <row r="190" spans="1:6" ht="12.75" customHeight="1" x14ac:dyDescent="0.3">
      <c r="A190" s="23"/>
      <c r="B190" s="20"/>
      <c r="C190" s="20"/>
      <c r="D190" s="20"/>
      <c r="E190" s="20"/>
      <c r="F190" s="20"/>
    </row>
    <row r="191" spans="1:6" ht="12.75" customHeight="1" x14ac:dyDescent="0.3">
      <c r="A191" s="23"/>
      <c r="B191" s="20"/>
      <c r="C191" s="20"/>
      <c r="D191" s="20"/>
      <c r="E191" s="20"/>
      <c r="F191" s="20"/>
    </row>
    <row r="192" spans="1:6" ht="12.75" customHeight="1" x14ac:dyDescent="0.3">
      <c r="A192" s="23"/>
      <c r="B192" s="20"/>
      <c r="C192" s="20"/>
      <c r="D192" s="20"/>
      <c r="E192" s="20"/>
      <c r="F192" s="20"/>
    </row>
    <row r="193" spans="1:6" ht="12.75" customHeight="1" x14ac:dyDescent="0.3">
      <c r="A193" s="23"/>
      <c r="B193" s="20"/>
      <c r="C193" s="20"/>
      <c r="D193" s="20"/>
      <c r="E193" s="20"/>
      <c r="F193" s="20"/>
    </row>
    <row r="194" spans="1:6" ht="12.75" customHeight="1" x14ac:dyDescent="0.3">
      <c r="A194" s="23"/>
      <c r="B194" s="20"/>
      <c r="C194" s="20"/>
      <c r="D194" s="20"/>
      <c r="E194" s="20"/>
      <c r="F194" s="20"/>
    </row>
    <row r="195" spans="1:6" ht="12.75" customHeight="1" x14ac:dyDescent="0.3">
      <c r="A195" s="23"/>
      <c r="B195" s="20"/>
      <c r="C195" s="20"/>
      <c r="D195" s="20"/>
      <c r="E195" s="20"/>
      <c r="F195" s="20"/>
    </row>
    <row r="196" spans="1:6" ht="12.75" customHeight="1" x14ac:dyDescent="0.3">
      <c r="A196" s="23"/>
      <c r="B196" s="20"/>
      <c r="C196" s="20"/>
      <c r="D196" s="20"/>
      <c r="E196" s="20"/>
      <c r="F196" s="20"/>
    </row>
    <row r="197" spans="1:6" ht="12.75" customHeight="1" x14ac:dyDescent="0.3">
      <c r="A197" s="23"/>
      <c r="B197" s="20"/>
      <c r="C197" s="20"/>
      <c r="D197" s="20"/>
      <c r="E197" s="20"/>
      <c r="F197" s="20"/>
    </row>
    <row r="198" spans="1:6" ht="12.75" customHeight="1" x14ac:dyDescent="0.3">
      <c r="A198" s="23"/>
      <c r="B198" s="20"/>
      <c r="C198" s="20"/>
      <c r="D198" s="20"/>
      <c r="E198" s="20"/>
      <c r="F198" s="20"/>
    </row>
    <row r="199" spans="1:6" ht="12.75" customHeight="1" x14ac:dyDescent="0.3">
      <c r="A199" s="23"/>
      <c r="B199" s="20"/>
      <c r="C199" s="20"/>
      <c r="D199" s="20"/>
      <c r="E199" s="20"/>
      <c r="F199" s="20"/>
    </row>
    <row r="200" spans="1:6" ht="12.75" customHeight="1" x14ac:dyDescent="0.3">
      <c r="A200" s="23"/>
      <c r="B200" s="20"/>
      <c r="C200" s="20"/>
      <c r="D200" s="20"/>
      <c r="E200" s="20"/>
      <c r="F200" s="20"/>
    </row>
    <row r="201" spans="1:6" ht="12.75" customHeight="1" x14ac:dyDescent="0.3">
      <c r="A201" s="23"/>
      <c r="B201" s="20"/>
      <c r="C201" s="20"/>
      <c r="D201" s="20"/>
      <c r="E201" s="20"/>
      <c r="F201" s="20"/>
    </row>
    <row r="202" spans="1:6" ht="12.75" customHeight="1" x14ac:dyDescent="0.3">
      <c r="A202" s="23"/>
      <c r="B202" s="20"/>
      <c r="C202" s="20"/>
      <c r="D202" s="20"/>
      <c r="E202" s="20"/>
      <c r="F202" s="20"/>
    </row>
    <row r="203" spans="1:6" ht="12.75" customHeight="1" x14ac:dyDescent="0.3">
      <c r="A203" s="23"/>
      <c r="B203" s="20"/>
      <c r="C203" s="20"/>
      <c r="D203" s="20"/>
      <c r="E203" s="20"/>
      <c r="F203" s="20"/>
    </row>
    <row r="204" spans="1:6" ht="12.75" customHeight="1" x14ac:dyDescent="0.3">
      <c r="A204" s="23"/>
      <c r="B204" s="20"/>
      <c r="C204" s="20"/>
      <c r="D204" s="20"/>
      <c r="E204" s="20"/>
      <c r="F204" s="20"/>
    </row>
    <row r="205" spans="1:6" ht="12.75" customHeight="1" x14ac:dyDescent="0.3">
      <c r="A205" s="23"/>
      <c r="B205" s="20"/>
      <c r="C205" s="20"/>
      <c r="D205" s="20"/>
      <c r="E205" s="20"/>
      <c r="F205" s="20"/>
    </row>
    <row r="206" spans="1:6" ht="12.75" customHeight="1" x14ac:dyDescent="0.3">
      <c r="A206" s="23"/>
      <c r="B206" s="20"/>
      <c r="C206" s="20"/>
      <c r="D206" s="20"/>
      <c r="E206" s="20"/>
      <c r="F206" s="20"/>
    </row>
    <row r="207" spans="1:6" ht="12.75" customHeight="1" x14ac:dyDescent="0.3">
      <c r="A207" s="23"/>
      <c r="B207" s="20"/>
      <c r="C207" s="20"/>
      <c r="D207" s="20"/>
      <c r="E207" s="20"/>
      <c r="F207" s="20"/>
    </row>
    <row r="208" spans="1:6" ht="12.75" customHeight="1" x14ac:dyDescent="0.3">
      <c r="A208" s="23"/>
      <c r="B208" s="20"/>
      <c r="C208" s="20"/>
      <c r="D208" s="20"/>
      <c r="E208" s="20"/>
      <c r="F208" s="20"/>
    </row>
    <row r="209" spans="1:6" ht="12.75" customHeight="1" x14ac:dyDescent="0.3">
      <c r="A209" s="23"/>
      <c r="B209" s="20"/>
      <c r="C209" s="20"/>
      <c r="D209" s="20"/>
      <c r="E209" s="20"/>
      <c r="F209" s="20"/>
    </row>
    <row r="210" spans="1:6" ht="12.75" customHeight="1" x14ac:dyDescent="0.3">
      <c r="A210" s="23"/>
      <c r="B210" s="20"/>
      <c r="C210" s="20"/>
      <c r="D210" s="20"/>
      <c r="E210" s="20"/>
      <c r="F210" s="20"/>
    </row>
    <row r="211" spans="1:6" ht="12.75" customHeight="1" x14ac:dyDescent="0.3">
      <c r="A211" s="23"/>
      <c r="B211" s="20"/>
      <c r="C211" s="20"/>
      <c r="D211" s="20"/>
      <c r="E211" s="20"/>
      <c r="F211" s="20"/>
    </row>
    <row r="212" spans="1:6" ht="12.75" customHeight="1" x14ac:dyDescent="0.3">
      <c r="A212" s="23"/>
      <c r="B212" s="20"/>
      <c r="C212" s="20"/>
      <c r="D212" s="20"/>
      <c r="E212" s="20"/>
      <c r="F212" s="20"/>
    </row>
    <row r="213" spans="1:6" ht="12.75" customHeight="1" x14ac:dyDescent="0.3">
      <c r="A213" s="23"/>
      <c r="B213" s="20"/>
      <c r="C213" s="20"/>
      <c r="D213" s="20"/>
      <c r="E213" s="20"/>
      <c r="F213" s="20"/>
    </row>
    <row r="214" spans="1:6" ht="12.75" customHeight="1" x14ac:dyDescent="0.3">
      <c r="A214" s="23"/>
      <c r="B214" s="20"/>
      <c r="C214" s="20"/>
      <c r="D214" s="20"/>
      <c r="E214" s="20"/>
      <c r="F214" s="20"/>
    </row>
    <row r="215" spans="1:6" ht="12.75" customHeight="1" x14ac:dyDescent="0.3">
      <c r="A215" s="23"/>
      <c r="B215" s="20"/>
      <c r="C215" s="20"/>
      <c r="D215" s="20"/>
      <c r="E215" s="20"/>
      <c r="F215" s="20"/>
    </row>
    <row r="216" spans="1:6" ht="12.75" customHeight="1" x14ac:dyDescent="0.3">
      <c r="A216" s="23"/>
      <c r="B216" s="20"/>
      <c r="C216" s="20"/>
      <c r="D216" s="20"/>
      <c r="E216" s="20"/>
      <c r="F216" s="20"/>
    </row>
    <row r="217" spans="1:6" ht="12.75" customHeight="1" x14ac:dyDescent="0.3">
      <c r="A217" s="23"/>
      <c r="B217" s="20"/>
      <c r="C217" s="20"/>
      <c r="D217" s="20"/>
      <c r="E217" s="20"/>
      <c r="F217" s="20"/>
    </row>
    <row r="218" spans="1:6" ht="12.75" customHeight="1" x14ac:dyDescent="0.3">
      <c r="A218" s="23"/>
      <c r="B218" s="20"/>
      <c r="C218" s="20"/>
      <c r="D218" s="20"/>
      <c r="E218" s="20"/>
      <c r="F218" s="20"/>
    </row>
    <row r="219" spans="1:6" ht="12.75" customHeight="1" x14ac:dyDescent="0.3">
      <c r="A219" s="23"/>
      <c r="B219" s="20"/>
      <c r="C219" s="20"/>
      <c r="D219" s="20"/>
      <c r="E219" s="20"/>
      <c r="F219" s="20"/>
    </row>
    <row r="220" spans="1:6" ht="12.75" customHeight="1" x14ac:dyDescent="0.3">
      <c r="A220" s="23"/>
      <c r="B220" s="20"/>
      <c r="C220" s="20"/>
      <c r="D220" s="20"/>
      <c r="E220" s="20"/>
      <c r="F220" s="20"/>
    </row>
    <row r="221" spans="1:6" ht="12.75" customHeight="1" x14ac:dyDescent="0.3">
      <c r="A221" s="23"/>
      <c r="B221" s="20"/>
      <c r="C221" s="20"/>
      <c r="D221" s="20"/>
      <c r="E221" s="20"/>
      <c r="F221" s="20"/>
    </row>
    <row r="222" spans="1:6" ht="12.75" customHeight="1" x14ac:dyDescent="0.3">
      <c r="A222" s="23"/>
      <c r="B222" s="20"/>
      <c r="C222" s="20"/>
      <c r="D222" s="20"/>
      <c r="E222" s="20"/>
      <c r="F222" s="20"/>
    </row>
    <row r="223" spans="1:6" ht="12.75" customHeight="1" x14ac:dyDescent="0.3">
      <c r="A223" s="23"/>
      <c r="B223" s="20"/>
      <c r="C223" s="20"/>
      <c r="D223" s="20"/>
      <c r="E223" s="20"/>
      <c r="F223" s="20"/>
    </row>
    <row r="224" spans="1:6" ht="12.75" customHeight="1" x14ac:dyDescent="0.3">
      <c r="A224" s="23"/>
      <c r="B224" s="20"/>
      <c r="C224" s="20"/>
      <c r="D224" s="20"/>
      <c r="E224" s="20"/>
      <c r="F224" s="20"/>
    </row>
    <row r="225" spans="1:6" ht="12.75" customHeight="1" x14ac:dyDescent="0.3">
      <c r="A225" s="23"/>
      <c r="B225" s="20"/>
      <c r="C225" s="20"/>
      <c r="D225" s="20"/>
      <c r="E225" s="20"/>
      <c r="F225" s="20"/>
    </row>
    <row r="226" spans="1:6" ht="12.75" customHeight="1" x14ac:dyDescent="0.3">
      <c r="A226" s="23"/>
      <c r="B226" s="20"/>
      <c r="C226" s="20"/>
      <c r="D226" s="20"/>
      <c r="E226" s="20"/>
      <c r="F226" s="20"/>
    </row>
    <row r="227" spans="1:6" ht="12.75" customHeight="1" x14ac:dyDescent="0.3">
      <c r="A227" s="23"/>
      <c r="B227" s="20"/>
      <c r="C227" s="20"/>
      <c r="D227" s="20"/>
      <c r="E227" s="20"/>
      <c r="F227" s="20"/>
    </row>
    <row r="228" spans="1:6" ht="12.75" customHeight="1" x14ac:dyDescent="0.3">
      <c r="A228" s="23"/>
      <c r="B228" s="20"/>
      <c r="C228" s="20"/>
      <c r="D228" s="20"/>
      <c r="E228" s="20"/>
      <c r="F228" s="20"/>
    </row>
    <row r="229" spans="1:6" ht="12.75" customHeight="1" x14ac:dyDescent="0.3">
      <c r="A229" s="23"/>
      <c r="B229" s="20"/>
      <c r="C229" s="20"/>
      <c r="D229" s="20"/>
      <c r="E229" s="20"/>
      <c r="F229" s="20"/>
    </row>
    <row r="230" spans="1:6" ht="12.75" customHeight="1" x14ac:dyDescent="0.3">
      <c r="A230" s="23"/>
      <c r="B230" s="20"/>
      <c r="C230" s="20"/>
      <c r="D230" s="20"/>
      <c r="E230" s="20"/>
      <c r="F230" s="20"/>
    </row>
    <row r="231" spans="1:6" ht="12.75" customHeight="1" x14ac:dyDescent="0.3">
      <c r="A231" s="23"/>
      <c r="B231" s="20"/>
      <c r="C231" s="20"/>
      <c r="D231" s="20"/>
      <c r="E231" s="20"/>
      <c r="F231" s="20"/>
    </row>
    <row r="232" spans="1:6" ht="12.75" customHeight="1" x14ac:dyDescent="0.3">
      <c r="A232" s="23"/>
      <c r="B232" s="20"/>
      <c r="C232" s="20"/>
      <c r="D232" s="20"/>
      <c r="E232" s="20"/>
      <c r="F232" s="20"/>
    </row>
    <row r="233" spans="1:6" ht="12.75" customHeight="1" x14ac:dyDescent="0.3">
      <c r="A233" s="23"/>
      <c r="B233" s="20"/>
      <c r="C233" s="20"/>
      <c r="D233" s="20"/>
      <c r="E233" s="20"/>
      <c r="F233" s="20"/>
    </row>
    <row r="234" spans="1:6" ht="12.75" customHeight="1" x14ac:dyDescent="0.3">
      <c r="A234" s="23"/>
      <c r="B234" s="20"/>
      <c r="C234" s="20"/>
      <c r="D234" s="20"/>
      <c r="E234" s="20"/>
      <c r="F234" s="20"/>
    </row>
    <row r="235" spans="1:6" ht="12.75" customHeight="1" x14ac:dyDescent="0.3">
      <c r="A235" s="23"/>
      <c r="B235" s="20"/>
      <c r="C235" s="20"/>
      <c r="D235" s="20"/>
      <c r="E235" s="20"/>
      <c r="F235" s="20"/>
    </row>
    <row r="236" spans="1:6" ht="12.75" customHeight="1" x14ac:dyDescent="0.3">
      <c r="A236" s="23"/>
      <c r="B236" s="20"/>
      <c r="C236" s="20"/>
      <c r="D236" s="20"/>
      <c r="E236" s="20"/>
      <c r="F236" s="20"/>
    </row>
    <row r="237" spans="1:6" ht="12.75" customHeight="1" x14ac:dyDescent="0.3">
      <c r="A237" s="23"/>
      <c r="B237" s="20"/>
      <c r="C237" s="20"/>
      <c r="D237" s="20"/>
      <c r="E237" s="20"/>
      <c r="F237" s="20"/>
    </row>
    <row r="238" spans="1:6" ht="12.75" customHeight="1" x14ac:dyDescent="0.3">
      <c r="A238" s="23"/>
      <c r="B238" s="20"/>
      <c r="C238" s="20"/>
      <c r="D238" s="20"/>
      <c r="E238" s="20"/>
      <c r="F238" s="20"/>
    </row>
    <row r="239" spans="1:6" ht="12.75" customHeight="1" x14ac:dyDescent="0.3">
      <c r="A239" s="23"/>
      <c r="B239" s="20"/>
      <c r="C239" s="20"/>
      <c r="D239" s="20"/>
      <c r="E239" s="20"/>
      <c r="F239" s="20"/>
    </row>
    <row r="240" spans="1:6" ht="12.75" customHeight="1" x14ac:dyDescent="0.3">
      <c r="A240" s="23"/>
      <c r="B240" s="20"/>
      <c r="C240" s="20"/>
      <c r="D240" s="20"/>
      <c r="E240" s="20"/>
      <c r="F240" s="20"/>
    </row>
    <row r="241" spans="1:6" ht="12.75" customHeight="1" x14ac:dyDescent="0.3">
      <c r="A241" s="23"/>
      <c r="B241" s="20"/>
      <c r="C241" s="20"/>
      <c r="D241" s="20"/>
      <c r="E241" s="20"/>
      <c r="F241" s="20"/>
    </row>
    <row r="242" spans="1:6" ht="12.75" customHeight="1" x14ac:dyDescent="0.3">
      <c r="A242" s="23"/>
      <c r="B242" s="20"/>
      <c r="C242" s="20"/>
      <c r="D242" s="20"/>
      <c r="E242" s="20"/>
      <c r="F242" s="20"/>
    </row>
    <row r="243" spans="1:6" ht="12.75" customHeight="1" x14ac:dyDescent="0.3">
      <c r="A243" s="23"/>
      <c r="B243" s="20"/>
      <c r="C243" s="20"/>
      <c r="D243" s="20"/>
      <c r="E243" s="20"/>
      <c r="F243" s="20"/>
    </row>
    <row r="244" spans="1:6" ht="12.75" customHeight="1" x14ac:dyDescent="0.3">
      <c r="A244" s="23"/>
      <c r="B244" s="20"/>
      <c r="C244" s="20"/>
      <c r="D244" s="20"/>
      <c r="E244" s="20"/>
      <c r="F244" s="20"/>
    </row>
    <row r="245" spans="1:6" ht="12.75" customHeight="1" x14ac:dyDescent="0.3">
      <c r="A245" s="23"/>
      <c r="B245" s="20"/>
      <c r="C245" s="20"/>
      <c r="D245" s="20"/>
      <c r="E245" s="20"/>
      <c r="F245" s="20"/>
    </row>
    <row r="246" spans="1:6" ht="12.75" customHeight="1" x14ac:dyDescent="0.3">
      <c r="A246" s="23"/>
      <c r="B246" s="20"/>
      <c r="C246" s="20"/>
      <c r="D246" s="20"/>
      <c r="E246" s="20"/>
      <c r="F246" s="20"/>
    </row>
    <row r="247" spans="1:6" ht="12.75" customHeight="1" x14ac:dyDescent="0.3">
      <c r="A247" s="23"/>
      <c r="B247" s="20"/>
      <c r="C247" s="20"/>
      <c r="D247" s="20"/>
      <c r="E247" s="20"/>
      <c r="F247" s="20"/>
    </row>
    <row r="248" spans="1:6" ht="12.75" customHeight="1" x14ac:dyDescent="0.3">
      <c r="A248" s="23"/>
      <c r="B248" s="20"/>
      <c r="C248" s="20"/>
      <c r="D248" s="20"/>
      <c r="E248" s="20"/>
      <c r="F248" s="20"/>
    </row>
    <row r="249" spans="1:6" ht="12.75" customHeight="1" x14ac:dyDescent="0.3">
      <c r="A249" s="23"/>
      <c r="B249" s="20"/>
      <c r="C249" s="20"/>
      <c r="D249" s="20"/>
      <c r="E249" s="20"/>
      <c r="F249" s="20"/>
    </row>
    <row r="250" spans="1:6" ht="12.75" customHeight="1" x14ac:dyDescent="0.3">
      <c r="A250" s="23"/>
      <c r="B250" s="20"/>
      <c r="C250" s="20"/>
      <c r="D250" s="20"/>
      <c r="E250" s="20"/>
      <c r="F250" s="20"/>
    </row>
    <row r="251" spans="1:6" ht="12.75" customHeight="1" x14ac:dyDescent="0.3">
      <c r="A251" s="23"/>
      <c r="B251" s="20"/>
      <c r="C251" s="20"/>
      <c r="D251" s="20"/>
      <c r="E251" s="20"/>
      <c r="F251" s="20"/>
    </row>
    <row r="252" spans="1:6" ht="12.75" customHeight="1" x14ac:dyDescent="0.3">
      <c r="A252" s="23"/>
      <c r="B252" s="20"/>
      <c r="C252" s="20"/>
      <c r="D252" s="20"/>
      <c r="E252" s="20"/>
      <c r="F252" s="20"/>
    </row>
    <row r="253" spans="1:6" ht="12.75" customHeight="1" x14ac:dyDescent="0.3">
      <c r="A253" s="23"/>
      <c r="B253" s="20"/>
      <c r="C253" s="20"/>
      <c r="D253" s="20"/>
      <c r="E253" s="20"/>
      <c r="F253" s="20"/>
    </row>
    <row r="254" spans="1:6" ht="12.75" customHeight="1" x14ac:dyDescent="0.3">
      <c r="A254" s="23"/>
      <c r="B254" s="20"/>
      <c r="C254" s="20"/>
      <c r="D254" s="20"/>
      <c r="E254" s="20"/>
      <c r="F254" s="20"/>
    </row>
    <row r="255" spans="1:6" ht="12.75" customHeight="1" x14ac:dyDescent="0.3">
      <c r="A255" s="23"/>
      <c r="B255" s="20"/>
      <c r="C255" s="20"/>
      <c r="D255" s="20"/>
      <c r="E255" s="20"/>
      <c r="F255" s="20"/>
    </row>
    <row r="256" spans="1:6" ht="12.75" customHeight="1" x14ac:dyDescent="0.3">
      <c r="A256" s="23"/>
      <c r="B256" s="20"/>
      <c r="C256" s="20"/>
      <c r="D256" s="20"/>
      <c r="E256" s="20"/>
      <c r="F256" s="20"/>
    </row>
    <row r="257" spans="1:6" ht="12.75" customHeight="1" x14ac:dyDescent="0.3">
      <c r="A257" s="23"/>
      <c r="B257" s="20"/>
      <c r="C257" s="20"/>
      <c r="D257" s="20"/>
      <c r="E257" s="20"/>
      <c r="F257" s="20"/>
    </row>
    <row r="258" spans="1:6" ht="12.75" customHeight="1" x14ac:dyDescent="0.3">
      <c r="A258" s="23"/>
      <c r="B258" s="20"/>
      <c r="C258" s="20"/>
      <c r="D258" s="20"/>
      <c r="E258" s="20"/>
      <c r="F258" s="20"/>
    </row>
    <row r="259" spans="1:6" ht="12.75" customHeight="1" x14ac:dyDescent="0.3">
      <c r="A259" s="23"/>
      <c r="B259" s="20"/>
      <c r="C259" s="20"/>
      <c r="D259" s="20"/>
      <c r="E259" s="20"/>
      <c r="F259" s="20"/>
    </row>
    <row r="260" spans="1:6" ht="12.75" customHeight="1" x14ac:dyDescent="0.3">
      <c r="A260" s="23"/>
      <c r="B260" s="20"/>
      <c r="C260" s="20"/>
      <c r="D260" s="20"/>
      <c r="E260" s="20"/>
      <c r="F260" s="20"/>
    </row>
    <row r="261" spans="1:6" ht="12.75" customHeight="1" x14ac:dyDescent="0.3">
      <c r="A261" s="23"/>
      <c r="B261" s="20"/>
      <c r="C261" s="20"/>
      <c r="D261" s="20"/>
      <c r="E261" s="20"/>
      <c r="F261" s="20"/>
    </row>
    <row r="262" spans="1:6" ht="12.75" customHeight="1" x14ac:dyDescent="0.3">
      <c r="A262" s="23"/>
      <c r="B262" s="20"/>
      <c r="C262" s="20"/>
      <c r="D262" s="20"/>
      <c r="E262" s="20"/>
      <c r="F262" s="20"/>
    </row>
    <row r="263" spans="1:6" ht="12.75" customHeight="1" x14ac:dyDescent="0.3">
      <c r="A263" s="23"/>
      <c r="B263" s="20"/>
      <c r="C263" s="20"/>
      <c r="D263" s="20"/>
      <c r="E263" s="20"/>
      <c r="F263" s="20"/>
    </row>
    <row r="264" spans="1:6" ht="12.75" customHeight="1" x14ac:dyDescent="0.3">
      <c r="A264" s="23"/>
      <c r="B264" s="20"/>
      <c r="C264" s="20"/>
      <c r="D264" s="20"/>
      <c r="E264" s="20"/>
      <c r="F264" s="20"/>
    </row>
    <row r="265" spans="1:6" ht="12.75" customHeight="1" x14ac:dyDescent="0.3">
      <c r="A265" s="23"/>
      <c r="B265" s="20"/>
      <c r="C265" s="20"/>
      <c r="D265" s="20"/>
      <c r="E265" s="20"/>
      <c r="F265" s="20"/>
    </row>
    <row r="266" spans="1:6" ht="12.75" customHeight="1" x14ac:dyDescent="0.3">
      <c r="A266" s="23"/>
      <c r="B266" s="20"/>
      <c r="C266" s="20"/>
      <c r="D266" s="20"/>
      <c r="E266" s="20"/>
      <c r="F266" s="20"/>
    </row>
    <row r="267" spans="1:6" ht="12.75" customHeight="1" x14ac:dyDescent="0.3">
      <c r="A267" s="23"/>
      <c r="B267" s="20"/>
      <c r="C267" s="20"/>
      <c r="D267" s="20"/>
      <c r="E267" s="20"/>
      <c r="F267" s="20"/>
    </row>
    <row r="268" spans="1:6" ht="12.75" customHeight="1" x14ac:dyDescent="0.3">
      <c r="A268" s="23"/>
      <c r="B268" s="20"/>
      <c r="C268" s="20"/>
      <c r="D268" s="20"/>
      <c r="E268" s="20"/>
      <c r="F268" s="20"/>
    </row>
    <row r="269" spans="1:6" ht="12.75" customHeight="1" x14ac:dyDescent="0.3">
      <c r="A269" s="23"/>
      <c r="B269" s="20"/>
      <c r="C269" s="20"/>
      <c r="D269" s="20"/>
      <c r="E269" s="20"/>
      <c r="F269" s="20"/>
    </row>
    <row r="270" spans="1:6" ht="12.75" customHeight="1" x14ac:dyDescent="0.3">
      <c r="A270" s="23"/>
      <c r="B270" s="20"/>
      <c r="C270" s="20"/>
      <c r="D270" s="20"/>
      <c r="E270" s="20"/>
      <c r="F270" s="20"/>
    </row>
    <row r="271" spans="1:6" ht="12.75" customHeight="1" x14ac:dyDescent="0.3">
      <c r="A271" s="23"/>
      <c r="B271" s="20"/>
      <c r="C271" s="20"/>
      <c r="D271" s="20"/>
      <c r="E271" s="20"/>
      <c r="F271" s="20"/>
    </row>
    <row r="272" spans="1:6" ht="12.75" customHeight="1" x14ac:dyDescent="0.3">
      <c r="A272" s="23"/>
      <c r="B272" s="20"/>
      <c r="C272" s="20"/>
      <c r="D272" s="20"/>
      <c r="E272" s="20"/>
      <c r="F272" s="20"/>
    </row>
    <row r="273" spans="1:6" ht="12.75" customHeight="1" x14ac:dyDescent="0.3">
      <c r="A273" s="23"/>
      <c r="B273" s="20"/>
      <c r="C273" s="20"/>
      <c r="D273" s="20"/>
      <c r="E273" s="20"/>
      <c r="F273" s="20"/>
    </row>
    <row r="274" spans="1:6" ht="12.75" customHeight="1" x14ac:dyDescent="0.3">
      <c r="A274" s="23"/>
      <c r="B274" s="20"/>
      <c r="C274" s="20"/>
      <c r="D274" s="20"/>
      <c r="E274" s="20"/>
      <c r="F274" s="20"/>
    </row>
    <row r="275" spans="1:6" ht="12.75" customHeight="1" x14ac:dyDescent="0.3">
      <c r="A275" s="23"/>
      <c r="B275" s="20"/>
      <c r="C275" s="20"/>
      <c r="D275" s="20"/>
      <c r="E275" s="20"/>
      <c r="F275" s="20"/>
    </row>
    <row r="276" spans="1:6" ht="12.75" customHeight="1" x14ac:dyDescent="0.3">
      <c r="A276" s="23"/>
      <c r="B276" s="20"/>
      <c r="C276" s="20"/>
      <c r="D276" s="20"/>
      <c r="E276" s="20"/>
      <c r="F276" s="20"/>
    </row>
    <row r="277" spans="1:6" ht="12.75" customHeight="1" x14ac:dyDescent="0.3">
      <c r="A277" s="23"/>
      <c r="B277" s="20"/>
      <c r="C277" s="20"/>
      <c r="D277" s="20"/>
      <c r="E277" s="20"/>
      <c r="F277" s="20"/>
    </row>
    <row r="278" spans="1:6" ht="12.75" customHeight="1" x14ac:dyDescent="0.3">
      <c r="A278" s="23"/>
      <c r="B278" s="20"/>
      <c r="C278" s="20"/>
      <c r="D278" s="20"/>
      <c r="E278" s="20"/>
      <c r="F278" s="20"/>
    </row>
    <row r="279" spans="1:6" ht="12.75" customHeight="1" x14ac:dyDescent="0.3">
      <c r="A279" s="23"/>
      <c r="B279" s="20"/>
      <c r="C279" s="20"/>
      <c r="D279" s="20"/>
      <c r="E279" s="20"/>
      <c r="F279" s="20"/>
    </row>
    <row r="280" spans="1:6" ht="12.75" customHeight="1" x14ac:dyDescent="0.3">
      <c r="A280" s="23"/>
      <c r="B280" s="20"/>
      <c r="C280" s="20"/>
      <c r="D280" s="20"/>
      <c r="E280" s="20"/>
      <c r="F280" s="20"/>
    </row>
    <row r="281" spans="1:6" ht="12.75" customHeight="1" x14ac:dyDescent="0.3">
      <c r="A281" s="23"/>
      <c r="B281" s="20"/>
      <c r="C281" s="20"/>
      <c r="D281" s="20"/>
      <c r="E281" s="20"/>
      <c r="F281" s="20"/>
    </row>
    <row r="282" spans="1:6" ht="12.75" customHeight="1" x14ac:dyDescent="0.3">
      <c r="A282" s="23"/>
      <c r="B282" s="20"/>
      <c r="C282" s="20"/>
      <c r="D282" s="20"/>
      <c r="E282" s="20"/>
      <c r="F282" s="20"/>
    </row>
    <row r="283" spans="1:6" ht="12.75" customHeight="1" x14ac:dyDescent="0.3">
      <c r="A283" s="23"/>
      <c r="B283" s="20"/>
      <c r="C283" s="20"/>
      <c r="D283" s="20"/>
      <c r="E283" s="20"/>
      <c r="F283" s="20"/>
    </row>
    <row r="284" spans="1:6" ht="12.75" customHeight="1" x14ac:dyDescent="0.3">
      <c r="A284" s="23"/>
      <c r="B284" s="20"/>
      <c r="C284" s="20"/>
      <c r="D284" s="20"/>
      <c r="E284" s="20"/>
      <c r="F284" s="20"/>
    </row>
    <row r="285" spans="1:6" ht="12.75" customHeight="1" x14ac:dyDescent="0.3">
      <c r="A285" s="23"/>
      <c r="B285" s="20"/>
      <c r="C285" s="20"/>
      <c r="D285" s="20"/>
      <c r="E285" s="20"/>
      <c r="F285" s="20"/>
    </row>
    <row r="286" spans="1:6" ht="12.75" customHeight="1" x14ac:dyDescent="0.3">
      <c r="A286" s="23"/>
      <c r="B286" s="20"/>
      <c r="C286" s="20"/>
      <c r="D286" s="20"/>
      <c r="E286" s="20"/>
      <c r="F286" s="20"/>
    </row>
    <row r="287" spans="1:6" ht="12.75" customHeight="1" x14ac:dyDescent="0.3">
      <c r="A287" s="23"/>
      <c r="B287" s="20"/>
      <c r="C287" s="20"/>
      <c r="D287" s="20"/>
      <c r="E287" s="20"/>
      <c r="F287" s="20"/>
    </row>
    <row r="288" spans="1:6" ht="12.75" customHeight="1" x14ac:dyDescent="0.3">
      <c r="A288" s="23"/>
      <c r="B288" s="20"/>
      <c r="C288" s="20"/>
      <c r="D288" s="20"/>
      <c r="E288" s="20"/>
      <c r="F288" s="20"/>
    </row>
    <row r="289" spans="1:6" ht="12.75" customHeight="1" x14ac:dyDescent="0.3">
      <c r="A289" s="23"/>
      <c r="B289" s="20"/>
      <c r="C289" s="20"/>
      <c r="D289" s="20"/>
      <c r="E289" s="20"/>
      <c r="F289" s="20"/>
    </row>
    <row r="290" spans="1:6" ht="12.75" customHeight="1" x14ac:dyDescent="0.3">
      <c r="A290" s="23"/>
      <c r="B290" s="20"/>
      <c r="C290" s="20"/>
      <c r="D290" s="20"/>
      <c r="E290" s="20"/>
      <c r="F290" s="20"/>
    </row>
    <row r="291" spans="1:6" ht="12.75" customHeight="1" x14ac:dyDescent="0.3">
      <c r="A291" s="23"/>
      <c r="B291" s="20"/>
      <c r="C291" s="20"/>
      <c r="D291" s="20"/>
      <c r="E291" s="20"/>
      <c r="F291" s="20"/>
    </row>
    <row r="292" spans="1:6" ht="12.75" customHeight="1" x14ac:dyDescent="0.3">
      <c r="A292" s="23"/>
      <c r="B292" s="20"/>
      <c r="C292" s="20"/>
      <c r="D292" s="20"/>
      <c r="E292" s="20"/>
      <c r="F292" s="20"/>
    </row>
    <row r="293" spans="1:6" ht="12.75" customHeight="1" x14ac:dyDescent="0.3">
      <c r="A293" s="23"/>
      <c r="B293" s="20"/>
      <c r="C293" s="20"/>
      <c r="D293" s="20"/>
      <c r="E293" s="20"/>
      <c r="F293" s="20"/>
    </row>
    <row r="294" spans="1:6" ht="12.75" customHeight="1" x14ac:dyDescent="0.3">
      <c r="A294" s="23"/>
      <c r="B294" s="20"/>
      <c r="C294" s="20"/>
      <c r="D294" s="20"/>
      <c r="E294" s="20"/>
      <c r="F294" s="20"/>
    </row>
    <row r="295" spans="1:6" ht="12.75" customHeight="1" x14ac:dyDescent="0.3">
      <c r="A295" s="23"/>
      <c r="B295" s="20"/>
      <c r="C295" s="20"/>
      <c r="D295" s="20"/>
      <c r="E295" s="20"/>
      <c r="F295" s="20"/>
    </row>
    <row r="296" spans="1:6" ht="12.75" customHeight="1" x14ac:dyDescent="0.3">
      <c r="A296" s="23"/>
      <c r="B296" s="20"/>
      <c r="C296" s="20"/>
      <c r="D296" s="20"/>
      <c r="E296" s="20"/>
      <c r="F296" s="20"/>
    </row>
    <row r="297" spans="1:6" ht="12.75" customHeight="1" x14ac:dyDescent="0.3">
      <c r="A297" s="23"/>
      <c r="B297" s="20"/>
      <c r="C297" s="20"/>
      <c r="D297" s="20"/>
      <c r="E297" s="20"/>
      <c r="F297" s="20"/>
    </row>
    <row r="298" spans="1:6" ht="12.75" customHeight="1" x14ac:dyDescent="0.3">
      <c r="A298" s="23"/>
      <c r="B298" s="20"/>
      <c r="C298" s="20"/>
      <c r="D298" s="20"/>
      <c r="E298" s="20"/>
      <c r="F298" s="20"/>
    </row>
    <row r="299" spans="1:6" ht="12.75" customHeight="1" x14ac:dyDescent="0.3">
      <c r="A299" s="23"/>
      <c r="B299" s="20"/>
      <c r="C299" s="20"/>
      <c r="D299" s="20"/>
      <c r="E299" s="20"/>
      <c r="F299" s="20"/>
    </row>
    <row r="300" spans="1:6" ht="12.75" customHeight="1" x14ac:dyDescent="0.3">
      <c r="A300" s="23"/>
      <c r="B300" s="20"/>
      <c r="C300" s="20"/>
      <c r="D300" s="20"/>
      <c r="E300" s="20"/>
      <c r="F300" s="20"/>
    </row>
    <row r="301" spans="1:6" ht="12.75" customHeight="1" x14ac:dyDescent="0.3">
      <c r="A301" s="23"/>
      <c r="B301" s="20"/>
      <c r="C301" s="20"/>
      <c r="D301" s="20"/>
      <c r="E301" s="20"/>
      <c r="F301" s="20"/>
    </row>
    <row r="302" spans="1:6" ht="12.75" customHeight="1" x14ac:dyDescent="0.3">
      <c r="A302" s="23"/>
      <c r="B302" s="20"/>
      <c r="C302" s="20"/>
      <c r="D302" s="20"/>
      <c r="E302" s="20"/>
      <c r="F302" s="20"/>
    </row>
    <row r="303" spans="1:6" ht="12.75" customHeight="1" x14ac:dyDescent="0.3">
      <c r="A303" s="23"/>
      <c r="B303" s="20"/>
      <c r="C303" s="20"/>
      <c r="D303" s="20"/>
      <c r="E303" s="20"/>
      <c r="F303" s="20"/>
    </row>
    <row r="304" spans="1:6" ht="12.75" customHeight="1" x14ac:dyDescent="0.3">
      <c r="A304" s="23"/>
      <c r="B304" s="20"/>
      <c r="C304" s="20"/>
      <c r="D304" s="20"/>
      <c r="E304" s="20"/>
      <c r="F304" s="20"/>
    </row>
    <row r="305" spans="1:6" ht="12.75" customHeight="1" x14ac:dyDescent="0.3">
      <c r="A305" s="23"/>
      <c r="B305" s="20"/>
      <c r="C305" s="20"/>
      <c r="D305" s="20"/>
      <c r="E305" s="20"/>
      <c r="F305" s="20"/>
    </row>
    <row r="306" spans="1:6" ht="12.75" customHeight="1" x14ac:dyDescent="0.3">
      <c r="A306" s="23"/>
      <c r="B306" s="20"/>
      <c r="C306" s="20"/>
      <c r="D306" s="20"/>
      <c r="E306" s="20"/>
      <c r="F306" s="20"/>
    </row>
    <row r="307" spans="1:6" ht="12.75" customHeight="1" x14ac:dyDescent="0.3">
      <c r="A307" s="23"/>
      <c r="B307" s="20"/>
      <c r="C307" s="20"/>
      <c r="D307" s="20"/>
      <c r="E307" s="20"/>
      <c r="F307" s="20"/>
    </row>
    <row r="308" spans="1:6" ht="12.75" customHeight="1" x14ac:dyDescent="0.3">
      <c r="A308" s="23"/>
      <c r="B308" s="20"/>
      <c r="C308" s="20"/>
      <c r="D308" s="20"/>
      <c r="E308" s="20"/>
      <c r="F308" s="20"/>
    </row>
    <row r="309" spans="1:6" ht="12.75" customHeight="1" x14ac:dyDescent="0.3">
      <c r="A309" s="23"/>
      <c r="B309" s="20"/>
      <c r="C309" s="20"/>
      <c r="D309" s="20"/>
      <c r="E309" s="20"/>
      <c r="F309" s="20"/>
    </row>
    <row r="310" spans="1:6" ht="12.75" customHeight="1" x14ac:dyDescent="0.3">
      <c r="A310" s="23"/>
      <c r="B310" s="20"/>
      <c r="C310" s="20"/>
      <c r="D310" s="20"/>
      <c r="E310" s="20"/>
      <c r="F310" s="20"/>
    </row>
    <row r="311" spans="1:6" ht="12.75" customHeight="1" x14ac:dyDescent="0.3">
      <c r="A311" s="23"/>
      <c r="B311" s="20"/>
      <c r="C311" s="20"/>
      <c r="D311" s="20"/>
      <c r="E311" s="20"/>
      <c r="F311" s="20"/>
    </row>
    <row r="312" spans="1:6" ht="12.75" customHeight="1" x14ac:dyDescent="0.3">
      <c r="A312" s="23"/>
      <c r="B312" s="20"/>
      <c r="C312" s="20"/>
      <c r="D312" s="20"/>
      <c r="E312" s="20"/>
      <c r="F312" s="20"/>
    </row>
    <row r="313" spans="1:6" ht="12.75" customHeight="1" x14ac:dyDescent="0.3">
      <c r="A313" s="23"/>
      <c r="B313" s="20"/>
      <c r="C313" s="20"/>
      <c r="D313" s="20"/>
      <c r="E313" s="20"/>
      <c r="F313" s="20"/>
    </row>
    <row r="314" spans="1:6" ht="12.75" customHeight="1" x14ac:dyDescent="0.3">
      <c r="A314" s="23"/>
      <c r="B314" s="20"/>
      <c r="C314" s="20"/>
      <c r="D314" s="20"/>
      <c r="E314" s="20"/>
      <c r="F314" s="20"/>
    </row>
    <row r="315" spans="1:6" ht="12.75" customHeight="1" x14ac:dyDescent="0.3">
      <c r="A315" s="23"/>
      <c r="B315" s="20"/>
      <c r="C315" s="20"/>
      <c r="D315" s="20"/>
      <c r="E315" s="20"/>
      <c r="F315" s="20"/>
    </row>
    <row r="316" spans="1:6" ht="12.75" customHeight="1" x14ac:dyDescent="0.3">
      <c r="A316" s="23"/>
      <c r="B316" s="20"/>
      <c r="C316" s="20"/>
      <c r="D316" s="20"/>
      <c r="E316" s="20"/>
      <c r="F316" s="20"/>
    </row>
    <row r="317" spans="1:6" ht="12.75" customHeight="1" x14ac:dyDescent="0.3">
      <c r="A317" s="23"/>
      <c r="B317" s="20"/>
      <c r="C317" s="20"/>
      <c r="D317" s="20"/>
      <c r="E317" s="20"/>
      <c r="F317" s="20"/>
    </row>
    <row r="318" spans="1:6" ht="12.75" customHeight="1" x14ac:dyDescent="0.3">
      <c r="A318" s="23"/>
      <c r="B318" s="20"/>
      <c r="C318" s="20"/>
      <c r="D318" s="20"/>
      <c r="E318" s="20"/>
      <c r="F318" s="20"/>
    </row>
    <row r="319" spans="1:6" ht="12.75" customHeight="1" x14ac:dyDescent="0.3">
      <c r="A319" s="23"/>
      <c r="B319" s="20"/>
      <c r="C319" s="20"/>
      <c r="D319" s="20"/>
      <c r="E319" s="20"/>
      <c r="F319" s="20"/>
    </row>
    <row r="320" spans="1:6" ht="12.75" customHeight="1" x14ac:dyDescent="0.3">
      <c r="A320" s="23"/>
      <c r="B320" s="20"/>
      <c r="C320" s="20"/>
      <c r="D320" s="20"/>
      <c r="E320" s="20"/>
      <c r="F320" s="20"/>
    </row>
    <row r="321" spans="1:6" ht="12.75" customHeight="1" x14ac:dyDescent="0.3">
      <c r="A321" s="23"/>
      <c r="B321" s="20"/>
      <c r="C321" s="20"/>
      <c r="D321" s="20"/>
      <c r="E321" s="20"/>
      <c r="F321" s="20"/>
    </row>
    <row r="322" spans="1:6" ht="12.75" customHeight="1" x14ac:dyDescent="0.3">
      <c r="A322" s="23"/>
      <c r="B322" s="20"/>
      <c r="C322" s="20"/>
      <c r="D322" s="20"/>
      <c r="E322" s="20"/>
      <c r="F322" s="20"/>
    </row>
    <row r="323" spans="1:6" ht="12.75" customHeight="1" x14ac:dyDescent="0.3">
      <c r="A323" s="23"/>
      <c r="B323" s="20"/>
      <c r="C323" s="20"/>
      <c r="D323" s="20"/>
      <c r="E323" s="20"/>
      <c r="F323" s="20"/>
    </row>
    <row r="324" spans="1:6" ht="12.75" customHeight="1" x14ac:dyDescent="0.3">
      <c r="A324" s="23"/>
      <c r="B324" s="20"/>
      <c r="C324" s="20"/>
      <c r="D324" s="20"/>
      <c r="E324" s="20"/>
      <c r="F324" s="20"/>
    </row>
    <row r="325" spans="1:6" ht="12.75" customHeight="1" x14ac:dyDescent="0.3">
      <c r="A325" s="23"/>
      <c r="B325" s="20"/>
      <c r="C325" s="20"/>
      <c r="D325" s="20"/>
      <c r="E325" s="20"/>
      <c r="F325" s="20"/>
    </row>
    <row r="326" spans="1:6" ht="12.75" customHeight="1" x14ac:dyDescent="0.3">
      <c r="A326" s="23"/>
      <c r="B326" s="20"/>
      <c r="C326" s="20"/>
      <c r="D326" s="20"/>
      <c r="E326" s="20"/>
      <c r="F326" s="20"/>
    </row>
    <row r="327" spans="1:6" ht="12.75" customHeight="1" x14ac:dyDescent="0.3">
      <c r="A327" s="23"/>
      <c r="B327" s="20"/>
      <c r="C327" s="20"/>
      <c r="D327" s="20"/>
      <c r="E327" s="20"/>
      <c r="F327" s="20"/>
    </row>
    <row r="328" spans="1:6" ht="12.75" customHeight="1" x14ac:dyDescent="0.3">
      <c r="A328" s="23"/>
      <c r="B328" s="20"/>
      <c r="C328" s="20"/>
      <c r="D328" s="20"/>
      <c r="E328" s="20"/>
      <c r="F328" s="20"/>
    </row>
    <row r="329" spans="1:6" ht="12.75" customHeight="1" x14ac:dyDescent="0.3">
      <c r="A329" s="23"/>
      <c r="B329" s="20"/>
      <c r="C329" s="20"/>
      <c r="D329" s="20"/>
      <c r="E329" s="20"/>
      <c r="F329" s="20"/>
    </row>
    <row r="330" spans="1:6" ht="12.75" customHeight="1" x14ac:dyDescent="0.3">
      <c r="A330" s="23"/>
      <c r="B330" s="20"/>
      <c r="C330" s="20"/>
      <c r="D330" s="20"/>
      <c r="E330" s="20"/>
      <c r="F330" s="20"/>
    </row>
    <row r="331" spans="1:6" ht="12.75" customHeight="1" x14ac:dyDescent="0.3">
      <c r="A331" s="23"/>
      <c r="B331" s="20"/>
      <c r="C331" s="20"/>
      <c r="D331" s="20"/>
      <c r="E331" s="20"/>
      <c r="F331" s="20"/>
    </row>
    <row r="332" spans="1:6" ht="12.75" customHeight="1" x14ac:dyDescent="0.3">
      <c r="A332" s="23"/>
      <c r="B332" s="20"/>
      <c r="C332" s="20"/>
      <c r="D332" s="20"/>
      <c r="E332" s="20"/>
      <c r="F332" s="20"/>
    </row>
    <row r="333" spans="1:6" ht="12.75" customHeight="1" x14ac:dyDescent="0.3">
      <c r="A333" s="23"/>
      <c r="B333" s="20"/>
      <c r="C333" s="20"/>
      <c r="D333" s="20"/>
      <c r="E333" s="20"/>
      <c r="F333" s="20"/>
    </row>
    <row r="334" spans="1:6" ht="12.75" customHeight="1" x14ac:dyDescent="0.3">
      <c r="A334" s="23"/>
      <c r="B334" s="20"/>
      <c r="C334" s="20"/>
      <c r="D334" s="20"/>
      <c r="E334" s="20"/>
      <c r="F334" s="20"/>
    </row>
    <row r="335" spans="1:6" ht="12.75" customHeight="1" x14ac:dyDescent="0.3">
      <c r="A335" s="23"/>
      <c r="B335" s="20"/>
      <c r="C335" s="20"/>
      <c r="D335" s="20"/>
      <c r="E335" s="20"/>
      <c r="F335" s="20"/>
    </row>
    <row r="336" spans="1:6" ht="12.75" customHeight="1" x14ac:dyDescent="0.3">
      <c r="A336" s="23"/>
      <c r="B336" s="20"/>
      <c r="C336" s="20"/>
      <c r="D336" s="20"/>
      <c r="E336" s="20"/>
      <c r="F336" s="20"/>
    </row>
    <row r="337" spans="1:6" ht="12.75" customHeight="1" x14ac:dyDescent="0.3">
      <c r="A337" s="23"/>
      <c r="B337" s="20"/>
      <c r="C337" s="20"/>
      <c r="D337" s="20"/>
      <c r="E337" s="20"/>
      <c r="F337" s="20"/>
    </row>
    <row r="338" spans="1:6" ht="12.75" customHeight="1" x14ac:dyDescent="0.3">
      <c r="A338" s="23"/>
      <c r="B338" s="20"/>
      <c r="C338" s="20"/>
      <c r="D338" s="20"/>
      <c r="E338" s="20"/>
      <c r="F338" s="20"/>
    </row>
    <row r="339" spans="1:6" ht="12.75" customHeight="1" x14ac:dyDescent="0.3">
      <c r="A339" s="23"/>
      <c r="B339" s="20"/>
      <c r="C339" s="20"/>
      <c r="D339" s="20"/>
      <c r="E339" s="20"/>
      <c r="F339" s="20"/>
    </row>
    <row r="340" spans="1:6" ht="12.75" customHeight="1" x14ac:dyDescent="0.3">
      <c r="A340" s="23"/>
      <c r="B340" s="20"/>
      <c r="C340" s="20"/>
      <c r="D340" s="20"/>
      <c r="E340" s="20"/>
      <c r="F340" s="20"/>
    </row>
    <row r="341" spans="1:6" ht="12.75" customHeight="1" x14ac:dyDescent="0.3">
      <c r="A341" s="23"/>
      <c r="B341" s="20"/>
      <c r="C341" s="20"/>
      <c r="D341" s="20"/>
      <c r="E341" s="20"/>
      <c r="F341" s="20"/>
    </row>
    <row r="342" spans="1:6" ht="12.75" customHeight="1" x14ac:dyDescent="0.3">
      <c r="A342" s="23"/>
      <c r="B342" s="20"/>
      <c r="C342" s="20"/>
      <c r="D342" s="20"/>
      <c r="E342" s="20"/>
      <c r="F342" s="20"/>
    </row>
    <row r="343" spans="1:6" ht="12.75" customHeight="1" x14ac:dyDescent="0.3">
      <c r="A343" s="23"/>
      <c r="B343" s="20"/>
      <c r="C343" s="20"/>
      <c r="D343" s="20"/>
      <c r="E343" s="20"/>
      <c r="F343" s="20"/>
    </row>
    <row r="344" spans="1:6" ht="12.75" customHeight="1" x14ac:dyDescent="0.3">
      <c r="A344" s="23"/>
      <c r="B344" s="20"/>
      <c r="C344" s="20"/>
      <c r="D344" s="20"/>
      <c r="E344" s="20"/>
      <c r="F344" s="20"/>
    </row>
    <row r="345" spans="1:6" ht="12.75" customHeight="1" x14ac:dyDescent="0.3">
      <c r="A345" s="23"/>
      <c r="B345" s="20"/>
      <c r="C345" s="20"/>
      <c r="D345" s="20"/>
      <c r="E345" s="20"/>
      <c r="F345" s="20"/>
    </row>
    <row r="346" spans="1:6" ht="12.75" customHeight="1" x14ac:dyDescent="0.3">
      <c r="A346" s="23"/>
      <c r="B346" s="20"/>
      <c r="C346" s="20"/>
      <c r="D346" s="20"/>
      <c r="E346" s="20"/>
      <c r="F346" s="20"/>
    </row>
    <row r="347" spans="1:6" ht="12.75" customHeight="1" x14ac:dyDescent="0.3">
      <c r="A347" s="23"/>
      <c r="B347" s="20"/>
      <c r="C347" s="20"/>
      <c r="D347" s="20"/>
      <c r="E347" s="20"/>
      <c r="F347" s="20"/>
    </row>
    <row r="348" spans="1:6" ht="12.75" customHeight="1" x14ac:dyDescent="0.3">
      <c r="A348" s="23"/>
      <c r="B348" s="20"/>
      <c r="C348" s="20"/>
      <c r="D348" s="20"/>
      <c r="E348" s="20"/>
      <c r="F348" s="20"/>
    </row>
    <row r="349" spans="1:6" ht="12.75" customHeight="1" x14ac:dyDescent="0.3">
      <c r="A349" s="23"/>
      <c r="B349" s="20"/>
      <c r="C349" s="20"/>
      <c r="D349" s="20"/>
      <c r="E349" s="20"/>
      <c r="F349" s="20"/>
    </row>
    <row r="350" spans="1:6" ht="12.75" customHeight="1" x14ac:dyDescent="0.3">
      <c r="A350" s="23"/>
      <c r="B350" s="20"/>
      <c r="C350" s="20"/>
      <c r="D350" s="20"/>
      <c r="E350" s="20"/>
      <c r="F350" s="20"/>
    </row>
    <row r="351" spans="1:6" ht="12.75" customHeight="1" x14ac:dyDescent="0.3">
      <c r="A351" s="23"/>
      <c r="B351" s="20"/>
      <c r="C351" s="20"/>
      <c r="D351" s="20"/>
      <c r="E351" s="20"/>
      <c r="F351" s="20"/>
    </row>
    <row r="352" spans="1:6" ht="12.75" customHeight="1" x14ac:dyDescent="0.3">
      <c r="A352" s="23"/>
      <c r="B352" s="20"/>
      <c r="C352" s="20"/>
      <c r="D352" s="20"/>
      <c r="E352" s="20"/>
      <c r="F352" s="20"/>
    </row>
    <row r="353" spans="1:6" ht="12.75" customHeight="1" x14ac:dyDescent="0.3">
      <c r="A353" s="23"/>
      <c r="B353" s="20"/>
      <c r="C353" s="20"/>
      <c r="D353" s="20"/>
      <c r="E353" s="20"/>
      <c r="F353" s="20"/>
    </row>
    <row r="354" spans="1:6" ht="12.75" customHeight="1" x14ac:dyDescent="0.3">
      <c r="A354" s="23"/>
      <c r="B354" s="20"/>
      <c r="C354" s="20"/>
      <c r="D354" s="20"/>
      <c r="E354" s="20"/>
      <c r="F354" s="20"/>
    </row>
    <row r="355" spans="1:6" ht="12.75" customHeight="1" x14ac:dyDescent="0.3">
      <c r="A355" s="23"/>
      <c r="B355" s="20"/>
      <c r="C355" s="20"/>
      <c r="D355" s="20"/>
      <c r="E355" s="20"/>
      <c r="F355" s="20"/>
    </row>
    <row r="356" spans="1:6" ht="12.75" customHeight="1" x14ac:dyDescent="0.3">
      <c r="A356" s="23"/>
      <c r="B356" s="20"/>
      <c r="C356" s="20"/>
      <c r="D356" s="20"/>
      <c r="E356" s="20"/>
      <c r="F356" s="20"/>
    </row>
    <row r="357" spans="1:6" ht="12.75" customHeight="1" x14ac:dyDescent="0.3">
      <c r="A357" s="23"/>
      <c r="B357" s="20"/>
      <c r="C357" s="20"/>
      <c r="D357" s="20"/>
      <c r="E357" s="20"/>
      <c r="F357" s="20"/>
    </row>
    <row r="358" spans="1:6" ht="12.75" customHeight="1" x14ac:dyDescent="0.3">
      <c r="A358" s="23"/>
      <c r="B358" s="20"/>
      <c r="C358" s="20"/>
      <c r="D358" s="20"/>
      <c r="E358" s="20"/>
      <c r="F358" s="20"/>
    </row>
    <row r="359" spans="1:6" ht="12.75" customHeight="1" x14ac:dyDescent="0.3">
      <c r="A359" s="23"/>
      <c r="B359" s="20"/>
      <c r="C359" s="20"/>
      <c r="D359" s="20"/>
      <c r="E359" s="20"/>
      <c r="F359" s="20"/>
    </row>
    <row r="360" spans="1:6" ht="12.75" customHeight="1" x14ac:dyDescent="0.3">
      <c r="A360" s="23"/>
      <c r="B360" s="20"/>
      <c r="C360" s="20"/>
      <c r="D360" s="20"/>
      <c r="E360" s="20"/>
      <c r="F360" s="20"/>
    </row>
    <row r="361" spans="1:6" ht="12.75" customHeight="1" x14ac:dyDescent="0.3">
      <c r="A361" s="23"/>
      <c r="B361" s="20"/>
      <c r="C361" s="20"/>
      <c r="D361" s="20"/>
      <c r="E361" s="20"/>
      <c r="F361" s="20"/>
    </row>
    <row r="362" spans="1:6" ht="12.75" customHeight="1" x14ac:dyDescent="0.3">
      <c r="A362" s="23"/>
      <c r="B362" s="20"/>
      <c r="C362" s="20"/>
      <c r="D362" s="20"/>
      <c r="E362" s="20"/>
      <c r="F362" s="20"/>
    </row>
    <row r="363" spans="1:6" ht="12.75" customHeight="1" x14ac:dyDescent="0.3">
      <c r="A363" s="23"/>
      <c r="B363" s="20"/>
      <c r="C363" s="20"/>
      <c r="D363" s="20"/>
      <c r="E363" s="20"/>
      <c r="F363" s="20"/>
    </row>
    <row r="364" spans="1:6" ht="12.75" customHeight="1" x14ac:dyDescent="0.3">
      <c r="A364" s="23"/>
      <c r="B364" s="20"/>
      <c r="C364" s="20"/>
      <c r="D364" s="20"/>
      <c r="E364" s="20"/>
      <c r="F364" s="20"/>
    </row>
    <row r="365" spans="1:6" ht="12.75" customHeight="1" x14ac:dyDescent="0.3">
      <c r="A365" s="23"/>
      <c r="B365" s="20"/>
      <c r="C365" s="20"/>
      <c r="D365" s="20"/>
      <c r="E365" s="20"/>
      <c r="F365" s="20"/>
    </row>
    <row r="366" spans="1:6" ht="12.75" customHeight="1" x14ac:dyDescent="0.3">
      <c r="A366" s="23"/>
      <c r="B366" s="20"/>
      <c r="C366" s="20"/>
      <c r="D366" s="20"/>
      <c r="E366" s="20"/>
      <c r="F366" s="20"/>
    </row>
    <row r="367" spans="1:6" ht="12.75" customHeight="1" x14ac:dyDescent="0.3">
      <c r="A367" s="23"/>
      <c r="B367" s="20"/>
      <c r="C367" s="20"/>
      <c r="D367" s="20"/>
      <c r="E367" s="20"/>
      <c r="F367" s="20"/>
    </row>
    <row r="368" spans="1:6" ht="12.75" customHeight="1" x14ac:dyDescent="0.3">
      <c r="A368" s="23"/>
      <c r="B368" s="20"/>
      <c r="C368" s="20"/>
      <c r="D368" s="20"/>
      <c r="E368" s="20"/>
      <c r="F368" s="20"/>
    </row>
    <row r="369" spans="1:6" ht="12.75" customHeight="1" x14ac:dyDescent="0.3">
      <c r="A369" s="23"/>
      <c r="B369" s="20"/>
      <c r="C369" s="20"/>
      <c r="D369" s="20"/>
      <c r="E369" s="20"/>
      <c r="F369" s="20"/>
    </row>
    <row r="370" spans="1:6" ht="12.75" customHeight="1" x14ac:dyDescent="0.3">
      <c r="A370" s="23"/>
      <c r="B370" s="20"/>
      <c r="C370" s="20"/>
      <c r="D370" s="20"/>
      <c r="E370" s="20"/>
      <c r="F370" s="20"/>
    </row>
    <row r="371" spans="1:6" ht="12.75" customHeight="1" x14ac:dyDescent="0.3">
      <c r="A371" s="23"/>
      <c r="B371" s="20"/>
      <c r="C371" s="20"/>
      <c r="D371" s="20"/>
      <c r="E371" s="20"/>
      <c r="F371" s="20"/>
    </row>
    <row r="372" spans="1:6" ht="12.75" customHeight="1" x14ac:dyDescent="0.3">
      <c r="A372" s="23"/>
      <c r="B372" s="20"/>
      <c r="C372" s="20"/>
      <c r="D372" s="20"/>
      <c r="E372" s="20"/>
      <c r="F372" s="20"/>
    </row>
    <row r="373" spans="1:6" ht="12.75" customHeight="1" x14ac:dyDescent="0.3">
      <c r="A373" s="23"/>
      <c r="B373" s="20"/>
      <c r="C373" s="20"/>
      <c r="D373" s="20"/>
      <c r="E373" s="20"/>
      <c r="F373" s="20"/>
    </row>
    <row r="374" spans="1:6" ht="12.75" customHeight="1" x14ac:dyDescent="0.3">
      <c r="A374" s="23"/>
      <c r="B374" s="20"/>
      <c r="C374" s="20"/>
      <c r="D374" s="20"/>
      <c r="E374" s="20"/>
      <c r="F374" s="20"/>
    </row>
    <row r="375" spans="1:6" ht="12.75" customHeight="1" x14ac:dyDescent="0.3">
      <c r="A375" s="23"/>
      <c r="B375" s="20"/>
      <c r="C375" s="20"/>
      <c r="D375" s="20"/>
      <c r="E375" s="20"/>
      <c r="F375" s="20"/>
    </row>
    <row r="376" spans="1:6" ht="12.75" customHeight="1" x14ac:dyDescent="0.3">
      <c r="A376" s="23"/>
      <c r="B376" s="20"/>
      <c r="C376" s="20"/>
      <c r="D376" s="20"/>
      <c r="E376" s="20"/>
      <c r="F376" s="20"/>
    </row>
    <row r="377" spans="1:6" ht="12.75" customHeight="1" x14ac:dyDescent="0.3">
      <c r="A377" s="23"/>
      <c r="B377" s="20"/>
      <c r="C377" s="20"/>
      <c r="D377" s="20"/>
      <c r="E377" s="20"/>
      <c r="F377" s="20"/>
    </row>
    <row r="378" spans="1:6" ht="12.75" customHeight="1" x14ac:dyDescent="0.3">
      <c r="A378" s="23"/>
      <c r="B378" s="20"/>
      <c r="C378" s="20"/>
      <c r="D378" s="20"/>
      <c r="E378" s="20"/>
      <c r="F378" s="20"/>
    </row>
    <row r="379" spans="1:6" ht="12.75" customHeight="1" x14ac:dyDescent="0.3">
      <c r="A379" s="23"/>
      <c r="B379" s="20"/>
      <c r="C379" s="20"/>
      <c r="D379" s="20"/>
      <c r="E379" s="20"/>
      <c r="F379" s="20"/>
    </row>
    <row r="380" spans="1:6" ht="12.75" customHeight="1" x14ac:dyDescent="0.3">
      <c r="A380" s="23"/>
      <c r="B380" s="20"/>
      <c r="C380" s="20"/>
      <c r="D380" s="20"/>
      <c r="E380" s="20"/>
      <c r="F380" s="20"/>
    </row>
    <row r="381" spans="1:6" ht="12.75" customHeight="1" x14ac:dyDescent="0.3">
      <c r="A381" s="23"/>
      <c r="B381" s="20"/>
      <c r="C381" s="20"/>
      <c r="D381" s="20"/>
      <c r="E381" s="20"/>
      <c r="F381" s="20"/>
    </row>
    <row r="382" spans="1:6" ht="12.75" customHeight="1" x14ac:dyDescent="0.3">
      <c r="A382" s="23"/>
      <c r="B382" s="20"/>
      <c r="C382" s="20"/>
      <c r="D382" s="20"/>
      <c r="E382" s="20"/>
      <c r="F382" s="20"/>
    </row>
    <row r="383" spans="1:6" ht="12.75" customHeight="1" x14ac:dyDescent="0.3">
      <c r="A383" s="23"/>
      <c r="B383" s="20"/>
      <c r="C383" s="20"/>
      <c r="D383" s="20"/>
      <c r="E383" s="20"/>
      <c r="F383" s="20"/>
    </row>
    <row r="384" spans="1:6" ht="12.75" customHeight="1" x14ac:dyDescent="0.3">
      <c r="A384" s="23"/>
      <c r="B384" s="20"/>
      <c r="C384" s="20"/>
      <c r="D384" s="20"/>
      <c r="E384" s="20"/>
      <c r="F384" s="20"/>
    </row>
    <row r="385" spans="1:6" ht="12.75" customHeight="1" x14ac:dyDescent="0.3">
      <c r="A385" s="23"/>
      <c r="B385" s="20"/>
      <c r="C385" s="20"/>
      <c r="D385" s="20"/>
      <c r="E385" s="20"/>
      <c r="F385" s="20"/>
    </row>
    <row r="386" spans="1:6" ht="12.75" customHeight="1" x14ac:dyDescent="0.3">
      <c r="A386" s="23"/>
      <c r="B386" s="20"/>
      <c r="C386" s="20"/>
      <c r="D386" s="20"/>
      <c r="E386" s="20"/>
      <c r="F386" s="20"/>
    </row>
    <row r="387" spans="1:6" ht="12.75" customHeight="1" x14ac:dyDescent="0.3">
      <c r="A387" s="23"/>
      <c r="B387" s="20"/>
      <c r="C387" s="20"/>
      <c r="D387" s="20"/>
      <c r="E387" s="20"/>
      <c r="F387" s="20"/>
    </row>
    <row r="388" spans="1:6" ht="12.75" customHeight="1" x14ac:dyDescent="0.3">
      <c r="A388" s="23"/>
      <c r="B388" s="20"/>
      <c r="C388" s="20"/>
      <c r="D388" s="20"/>
      <c r="E388" s="20"/>
      <c r="F388" s="20"/>
    </row>
    <row r="389" spans="1:6" ht="12.75" customHeight="1" x14ac:dyDescent="0.3">
      <c r="A389" s="23"/>
      <c r="B389" s="20"/>
      <c r="C389" s="20"/>
      <c r="D389" s="20"/>
      <c r="E389" s="20"/>
      <c r="F389" s="20"/>
    </row>
    <row r="390" spans="1:6" ht="12.75" customHeight="1" x14ac:dyDescent="0.3">
      <c r="A390" s="23"/>
      <c r="B390" s="20"/>
      <c r="C390" s="20"/>
      <c r="D390" s="20"/>
      <c r="E390" s="20"/>
      <c r="F390" s="20"/>
    </row>
    <row r="391" spans="1:6" ht="12.75" customHeight="1" x14ac:dyDescent="0.3">
      <c r="A391" s="23"/>
      <c r="B391" s="20"/>
      <c r="C391" s="20"/>
      <c r="D391" s="20"/>
      <c r="E391" s="20"/>
      <c r="F391" s="20"/>
    </row>
    <row r="392" spans="1:6" ht="12.75" customHeight="1" x14ac:dyDescent="0.3">
      <c r="A392" s="23"/>
      <c r="B392" s="20"/>
      <c r="C392" s="20"/>
      <c r="D392" s="20"/>
      <c r="E392" s="20"/>
      <c r="F392" s="20"/>
    </row>
    <row r="393" spans="1:6" ht="12.75" customHeight="1" x14ac:dyDescent="0.3">
      <c r="A393" s="23"/>
      <c r="B393" s="20"/>
      <c r="C393" s="20"/>
      <c r="D393" s="20"/>
      <c r="E393" s="20"/>
      <c r="F393" s="20"/>
    </row>
    <row r="394" spans="1:6" ht="12.75" customHeight="1" x14ac:dyDescent="0.3">
      <c r="A394" s="23"/>
      <c r="B394" s="20"/>
      <c r="C394" s="20"/>
      <c r="D394" s="20"/>
      <c r="E394" s="20"/>
      <c r="F394" s="20"/>
    </row>
    <row r="395" spans="1:6" ht="12.75" customHeight="1" x14ac:dyDescent="0.3">
      <c r="A395" s="23"/>
      <c r="B395" s="20"/>
      <c r="C395" s="20"/>
      <c r="D395" s="20"/>
      <c r="E395" s="20"/>
      <c r="F395" s="20"/>
    </row>
    <row r="396" spans="1:6" ht="12.75" customHeight="1" x14ac:dyDescent="0.3">
      <c r="A396" s="23"/>
      <c r="B396" s="20"/>
      <c r="C396" s="20"/>
      <c r="D396" s="20"/>
      <c r="E396" s="20"/>
      <c r="F396" s="20"/>
    </row>
    <row r="397" spans="1:6" ht="12.75" customHeight="1" x14ac:dyDescent="0.3">
      <c r="A397" s="23"/>
      <c r="B397" s="20"/>
      <c r="C397" s="20"/>
      <c r="D397" s="20"/>
      <c r="E397" s="20"/>
      <c r="F397" s="20"/>
    </row>
    <row r="398" spans="1:6" ht="12.75" customHeight="1" x14ac:dyDescent="0.3">
      <c r="A398" s="23"/>
      <c r="B398" s="20"/>
      <c r="C398" s="20"/>
      <c r="D398" s="20"/>
      <c r="E398" s="20"/>
      <c r="F398" s="20"/>
    </row>
    <row r="399" spans="1:6" ht="12.75" customHeight="1" x14ac:dyDescent="0.3">
      <c r="A399" s="23"/>
      <c r="B399" s="20"/>
      <c r="C399" s="20"/>
      <c r="D399" s="20"/>
      <c r="E399" s="20"/>
      <c r="F399" s="20"/>
    </row>
    <row r="400" spans="1:6" ht="12.75" customHeight="1" x14ac:dyDescent="0.3">
      <c r="A400" s="23"/>
      <c r="B400" s="20"/>
      <c r="C400" s="20"/>
      <c r="D400" s="20"/>
      <c r="E400" s="20"/>
      <c r="F400" s="20"/>
    </row>
    <row r="401" spans="1:6" ht="12.75" customHeight="1" x14ac:dyDescent="0.3">
      <c r="A401" s="23"/>
      <c r="B401" s="20"/>
      <c r="C401" s="20"/>
      <c r="D401" s="20"/>
      <c r="E401" s="20"/>
      <c r="F401" s="20"/>
    </row>
    <row r="402" spans="1:6" ht="12.75" customHeight="1" x14ac:dyDescent="0.3">
      <c r="A402" s="23"/>
      <c r="B402" s="20"/>
      <c r="C402" s="20"/>
      <c r="D402" s="20"/>
      <c r="E402" s="20"/>
      <c r="F402" s="20"/>
    </row>
    <row r="403" spans="1:6" ht="12.75" customHeight="1" x14ac:dyDescent="0.3">
      <c r="A403" s="23"/>
      <c r="B403" s="20"/>
      <c r="C403" s="20"/>
      <c r="D403" s="20"/>
      <c r="E403" s="20"/>
      <c r="F403" s="20"/>
    </row>
    <row r="404" spans="1:6" ht="12.75" customHeight="1" x14ac:dyDescent="0.3">
      <c r="A404" s="23"/>
      <c r="B404" s="20"/>
      <c r="C404" s="20"/>
      <c r="D404" s="20"/>
      <c r="E404" s="20"/>
      <c r="F404" s="20"/>
    </row>
    <row r="405" spans="1:6" ht="12.75" customHeight="1" x14ac:dyDescent="0.3">
      <c r="A405" s="23"/>
      <c r="B405" s="20"/>
      <c r="C405" s="20"/>
      <c r="D405" s="20"/>
      <c r="E405" s="20"/>
      <c r="F405" s="20"/>
    </row>
    <row r="406" spans="1:6" ht="12.75" customHeight="1" x14ac:dyDescent="0.3">
      <c r="A406" s="23"/>
      <c r="B406" s="20"/>
      <c r="C406" s="20"/>
      <c r="D406" s="20"/>
      <c r="E406" s="20"/>
      <c r="F406" s="20"/>
    </row>
    <row r="407" spans="1:6" ht="12.75" customHeight="1" x14ac:dyDescent="0.3">
      <c r="A407" s="23"/>
      <c r="B407" s="20"/>
      <c r="C407" s="20"/>
      <c r="D407" s="20"/>
      <c r="E407" s="20"/>
      <c r="F407" s="20"/>
    </row>
    <row r="408" spans="1:6" ht="12.75" customHeight="1" x14ac:dyDescent="0.3">
      <c r="A408" s="23"/>
      <c r="B408" s="20"/>
      <c r="C408" s="20"/>
      <c r="D408" s="20"/>
      <c r="E408" s="20"/>
      <c r="F408" s="20"/>
    </row>
    <row r="409" spans="1:6" ht="12.75" customHeight="1" x14ac:dyDescent="0.3">
      <c r="A409" s="23"/>
      <c r="B409" s="20"/>
      <c r="C409" s="20"/>
      <c r="D409" s="20"/>
      <c r="E409" s="20"/>
      <c r="F409" s="20"/>
    </row>
    <row r="410" spans="1:6" ht="12.75" customHeight="1" x14ac:dyDescent="0.3">
      <c r="A410" s="23"/>
      <c r="B410" s="20"/>
      <c r="C410" s="20"/>
      <c r="D410" s="20"/>
      <c r="E410" s="20"/>
      <c r="F410" s="20"/>
    </row>
    <row r="411" spans="1:6" ht="12.75" customHeight="1" x14ac:dyDescent="0.3">
      <c r="A411" s="23"/>
      <c r="B411" s="20"/>
      <c r="C411" s="20"/>
      <c r="D411" s="20"/>
      <c r="E411" s="20"/>
      <c r="F411" s="20"/>
    </row>
    <row r="412" spans="1:6" ht="12.75" customHeight="1" x14ac:dyDescent="0.3">
      <c r="A412" s="23"/>
      <c r="B412" s="20"/>
      <c r="C412" s="20"/>
      <c r="D412" s="20"/>
      <c r="E412" s="20"/>
      <c r="F412" s="20"/>
    </row>
    <row r="413" spans="1:6" ht="12.75" customHeight="1" x14ac:dyDescent="0.3">
      <c r="A413" s="23"/>
      <c r="B413" s="20"/>
      <c r="C413" s="20"/>
      <c r="D413" s="20"/>
      <c r="E413" s="20"/>
      <c r="F413" s="20"/>
    </row>
    <row r="414" spans="1:6" ht="12.75" customHeight="1" x14ac:dyDescent="0.3">
      <c r="A414" s="23"/>
      <c r="B414" s="20"/>
      <c r="C414" s="20"/>
      <c r="D414" s="20"/>
      <c r="E414" s="20"/>
      <c r="F414" s="20"/>
    </row>
    <row r="415" spans="1:6" ht="12.75" customHeight="1" x14ac:dyDescent="0.3">
      <c r="A415" s="23"/>
      <c r="B415" s="20"/>
      <c r="C415" s="20"/>
      <c r="D415" s="20"/>
      <c r="E415" s="20"/>
      <c r="F415" s="20"/>
    </row>
    <row r="416" spans="1:6" ht="12.75" customHeight="1" x14ac:dyDescent="0.3">
      <c r="A416" s="23"/>
      <c r="B416" s="20"/>
      <c r="C416" s="20"/>
      <c r="D416" s="20"/>
      <c r="E416" s="20"/>
      <c r="F416" s="20"/>
    </row>
    <row r="417" spans="1:6" ht="12.75" customHeight="1" x14ac:dyDescent="0.3">
      <c r="A417" s="23"/>
      <c r="B417" s="20"/>
      <c r="C417" s="20"/>
      <c r="D417" s="20"/>
      <c r="E417" s="20"/>
      <c r="F417" s="20"/>
    </row>
    <row r="418" spans="1:6" ht="12.75" customHeight="1" x14ac:dyDescent="0.3">
      <c r="A418" s="23"/>
      <c r="B418" s="20"/>
      <c r="C418" s="20"/>
      <c r="D418" s="20"/>
      <c r="E418" s="20"/>
      <c r="F418" s="20"/>
    </row>
    <row r="419" spans="1:6" ht="12.75" customHeight="1" x14ac:dyDescent="0.3">
      <c r="A419" s="23"/>
      <c r="B419" s="20"/>
      <c r="C419" s="20"/>
      <c r="D419" s="20"/>
      <c r="E419" s="20"/>
      <c r="F419" s="20"/>
    </row>
    <row r="420" spans="1:6" ht="12.75" customHeight="1" x14ac:dyDescent="0.3">
      <c r="A420" s="23"/>
      <c r="B420" s="20"/>
      <c r="C420" s="20"/>
      <c r="D420" s="20"/>
      <c r="E420" s="20"/>
      <c r="F420" s="20"/>
    </row>
    <row r="421" spans="1:6" ht="12.75" customHeight="1" x14ac:dyDescent="0.3">
      <c r="A421" s="23"/>
      <c r="B421" s="20"/>
      <c r="C421" s="20"/>
      <c r="D421" s="20"/>
      <c r="E421" s="20"/>
      <c r="F421" s="20"/>
    </row>
    <row r="422" spans="1:6" ht="12.75" customHeight="1" x14ac:dyDescent="0.3">
      <c r="A422" s="23"/>
      <c r="B422" s="20"/>
      <c r="C422" s="20"/>
      <c r="D422" s="20"/>
      <c r="E422" s="20"/>
      <c r="F422" s="20"/>
    </row>
    <row r="423" spans="1:6" ht="12.75" customHeight="1" x14ac:dyDescent="0.3">
      <c r="A423" s="23"/>
      <c r="B423" s="20"/>
      <c r="C423" s="20"/>
      <c r="D423" s="20"/>
      <c r="E423" s="20"/>
      <c r="F423" s="20"/>
    </row>
    <row r="424" spans="1:6" ht="12.75" customHeight="1" x14ac:dyDescent="0.3">
      <c r="A424" s="23"/>
      <c r="B424" s="20"/>
      <c r="C424" s="20"/>
      <c r="D424" s="20"/>
      <c r="E424" s="20"/>
      <c r="F424" s="20"/>
    </row>
    <row r="425" spans="1:6" ht="12.75" customHeight="1" x14ac:dyDescent="0.3">
      <c r="A425" s="23"/>
      <c r="B425" s="20"/>
      <c r="C425" s="20"/>
      <c r="D425" s="20"/>
      <c r="E425" s="20"/>
      <c r="F425" s="20"/>
    </row>
    <row r="426" spans="1:6" ht="12.75" customHeight="1" x14ac:dyDescent="0.3">
      <c r="A426" s="23"/>
      <c r="B426" s="20"/>
      <c r="C426" s="20"/>
      <c r="D426" s="20"/>
      <c r="E426" s="20"/>
      <c r="F426" s="20"/>
    </row>
    <row r="427" spans="1:6" ht="12.75" customHeight="1" x14ac:dyDescent="0.3">
      <c r="A427" s="23"/>
      <c r="B427" s="20"/>
      <c r="C427" s="20"/>
      <c r="D427" s="20"/>
      <c r="E427" s="20"/>
      <c r="F427" s="20"/>
    </row>
    <row r="428" spans="1:6" ht="12.75" customHeight="1" x14ac:dyDescent="0.3">
      <c r="A428" s="23"/>
      <c r="B428" s="20"/>
      <c r="C428" s="20"/>
      <c r="D428" s="20"/>
      <c r="E428" s="20"/>
      <c r="F428" s="20"/>
    </row>
    <row r="429" spans="1:6" ht="12.75" customHeight="1" x14ac:dyDescent="0.3">
      <c r="A429" s="23"/>
      <c r="B429" s="20"/>
      <c r="C429" s="20"/>
      <c r="D429" s="20"/>
      <c r="E429" s="20"/>
      <c r="F429" s="20"/>
    </row>
    <row r="430" spans="1:6" ht="12.75" customHeight="1" x14ac:dyDescent="0.3">
      <c r="A430" s="23"/>
      <c r="B430" s="20"/>
      <c r="C430" s="20"/>
      <c r="D430" s="20"/>
      <c r="E430" s="20"/>
      <c r="F430" s="20"/>
    </row>
    <row r="431" spans="1:6" ht="12.75" customHeight="1" x14ac:dyDescent="0.3">
      <c r="A431" s="23"/>
      <c r="B431" s="20"/>
      <c r="C431" s="20"/>
      <c r="D431" s="20"/>
      <c r="E431" s="20"/>
      <c r="F431" s="20"/>
    </row>
    <row r="432" spans="1:6" ht="12.75" customHeight="1" x14ac:dyDescent="0.3">
      <c r="A432" s="23"/>
      <c r="B432" s="20"/>
      <c r="C432" s="20"/>
      <c r="D432" s="20"/>
      <c r="E432" s="20"/>
      <c r="F432" s="20"/>
    </row>
    <row r="433" spans="1:6" ht="12.75" customHeight="1" x14ac:dyDescent="0.3">
      <c r="A433" s="23"/>
      <c r="B433" s="20"/>
      <c r="C433" s="20"/>
      <c r="D433" s="20"/>
      <c r="E433" s="20"/>
      <c r="F433" s="20"/>
    </row>
    <row r="434" spans="1:6" ht="12.75" customHeight="1" x14ac:dyDescent="0.3">
      <c r="A434" s="23"/>
      <c r="B434" s="20"/>
      <c r="C434" s="20"/>
      <c r="D434" s="20"/>
      <c r="E434" s="20"/>
      <c r="F434" s="20"/>
    </row>
    <row r="435" spans="1:6" ht="12.75" customHeight="1" x14ac:dyDescent="0.3">
      <c r="A435" s="23"/>
      <c r="B435" s="20"/>
      <c r="C435" s="20"/>
      <c r="D435" s="20"/>
      <c r="E435" s="20"/>
      <c r="F435" s="20"/>
    </row>
    <row r="436" spans="1:6" ht="12.75" customHeight="1" x14ac:dyDescent="0.3">
      <c r="A436" s="23"/>
      <c r="B436" s="20"/>
      <c r="C436" s="20"/>
      <c r="D436" s="20"/>
      <c r="E436" s="20"/>
      <c r="F436" s="20"/>
    </row>
    <row r="437" spans="1:6" ht="12.75" customHeight="1" x14ac:dyDescent="0.3">
      <c r="A437" s="23"/>
      <c r="B437" s="20"/>
      <c r="C437" s="20"/>
      <c r="D437" s="20"/>
      <c r="E437" s="20"/>
      <c r="F437" s="20"/>
    </row>
    <row r="438" spans="1:6" ht="12.75" customHeight="1" x14ac:dyDescent="0.3">
      <c r="A438" s="23"/>
      <c r="B438" s="20"/>
      <c r="C438" s="20"/>
      <c r="D438" s="20"/>
      <c r="E438" s="20"/>
      <c r="F438" s="20"/>
    </row>
    <row r="439" spans="1:6" ht="12.75" customHeight="1" x14ac:dyDescent="0.3">
      <c r="A439" s="23"/>
      <c r="B439" s="20"/>
      <c r="C439" s="20"/>
      <c r="D439" s="20"/>
      <c r="E439" s="20"/>
      <c r="F439" s="20"/>
    </row>
    <row r="440" spans="1:6" ht="12.75" customHeight="1" x14ac:dyDescent="0.3">
      <c r="A440" s="23"/>
      <c r="B440" s="20"/>
      <c r="C440" s="20"/>
      <c r="D440" s="20"/>
      <c r="E440" s="20"/>
      <c r="F440" s="20"/>
    </row>
    <row r="441" spans="1:6" ht="12.75" customHeight="1" x14ac:dyDescent="0.3">
      <c r="A441" s="23"/>
      <c r="B441" s="20"/>
      <c r="C441" s="20"/>
      <c r="D441" s="20"/>
      <c r="E441" s="20"/>
      <c r="F441" s="20"/>
    </row>
    <row r="442" spans="1:6" ht="12.75" customHeight="1" x14ac:dyDescent="0.3">
      <c r="A442" s="23"/>
      <c r="B442" s="20"/>
      <c r="C442" s="20"/>
      <c r="D442" s="20"/>
      <c r="E442" s="20"/>
      <c r="F442" s="20"/>
    </row>
    <row r="443" spans="1:6" ht="12.75" customHeight="1" x14ac:dyDescent="0.3">
      <c r="A443" s="23"/>
      <c r="B443" s="20"/>
      <c r="C443" s="20"/>
      <c r="D443" s="20"/>
      <c r="E443" s="20"/>
      <c r="F443" s="20"/>
    </row>
    <row r="444" spans="1:6" ht="12.75" customHeight="1" x14ac:dyDescent="0.3">
      <c r="A444" s="23"/>
      <c r="B444" s="20"/>
      <c r="C444" s="20"/>
      <c r="D444" s="20"/>
      <c r="E444" s="20"/>
      <c r="F444" s="20"/>
    </row>
    <row r="445" spans="1:6" ht="12.75" customHeight="1" x14ac:dyDescent="0.3">
      <c r="A445" s="23"/>
      <c r="B445" s="20"/>
      <c r="C445" s="20"/>
      <c r="D445" s="20"/>
      <c r="E445" s="20"/>
      <c r="F445" s="20"/>
    </row>
    <row r="446" spans="1:6" ht="12.75" customHeight="1" x14ac:dyDescent="0.3">
      <c r="A446" s="23"/>
      <c r="B446" s="20"/>
      <c r="C446" s="20"/>
      <c r="D446" s="20"/>
      <c r="E446" s="20"/>
      <c r="F446" s="20"/>
    </row>
    <row r="447" spans="1:6" ht="12.75" customHeight="1" x14ac:dyDescent="0.3">
      <c r="A447" s="23"/>
      <c r="B447" s="20"/>
      <c r="C447" s="20"/>
      <c r="D447" s="20"/>
      <c r="E447" s="20"/>
      <c r="F447" s="20"/>
    </row>
    <row r="448" spans="1:6" ht="12.75" customHeight="1" x14ac:dyDescent="0.3">
      <c r="A448" s="23"/>
      <c r="B448" s="20"/>
      <c r="C448" s="20"/>
      <c r="D448" s="20"/>
      <c r="E448" s="20"/>
      <c r="F448" s="20"/>
    </row>
    <row r="449" spans="1:6" ht="12.75" customHeight="1" x14ac:dyDescent="0.3">
      <c r="A449" s="23"/>
      <c r="B449" s="20"/>
      <c r="C449" s="20"/>
      <c r="D449" s="20"/>
      <c r="E449" s="20"/>
      <c r="F449" s="20"/>
    </row>
    <row r="450" spans="1:6" ht="12.75" customHeight="1" x14ac:dyDescent="0.3">
      <c r="A450" s="23"/>
      <c r="B450" s="20"/>
      <c r="C450" s="20"/>
      <c r="D450" s="20"/>
      <c r="E450" s="20"/>
      <c r="F450" s="20"/>
    </row>
    <row r="451" spans="1:6" ht="12.75" customHeight="1" x14ac:dyDescent="0.3">
      <c r="A451" s="23"/>
      <c r="B451" s="20"/>
      <c r="C451" s="20"/>
      <c r="D451" s="20"/>
      <c r="E451" s="20"/>
      <c r="F451" s="20"/>
    </row>
    <row r="452" spans="1:6" ht="12.75" customHeight="1" x14ac:dyDescent="0.3">
      <c r="A452" s="23"/>
      <c r="B452" s="20"/>
      <c r="C452" s="20"/>
      <c r="D452" s="20"/>
      <c r="E452" s="20"/>
      <c r="F452" s="20"/>
    </row>
    <row r="453" spans="1:6" ht="12.75" customHeight="1" x14ac:dyDescent="0.3">
      <c r="A453" s="23"/>
      <c r="B453" s="20"/>
      <c r="C453" s="20"/>
      <c r="D453" s="20"/>
      <c r="E453" s="20"/>
      <c r="F453" s="20"/>
    </row>
    <row r="454" spans="1:6" ht="12.75" customHeight="1" x14ac:dyDescent="0.3">
      <c r="A454" s="23"/>
      <c r="B454" s="20"/>
      <c r="C454" s="20"/>
      <c r="D454" s="20"/>
      <c r="E454" s="20"/>
      <c r="F454" s="20"/>
    </row>
    <row r="455" spans="1:6" ht="12.75" customHeight="1" x14ac:dyDescent="0.3">
      <c r="A455" s="23"/>
      <c r="B455" s="20"/>
      <c r="C455" s="20"/>
      <c r="D455" s="20"/>
      <c r="E455" s="20"/>
      <c r="F455" s="20"/>
    </row>
    <row r="456" spans="1:6" ht="12.75" customHeight="1" x14ac:dyDescent="0.3">
      <c r="A456" s="23"/>
      <c r="B456" s="20"/>
      <c r="C456" s="20"/>
      <c r="D456" s="20"/>
      <c r="E456" s="20"/>
      <c r="F456" s="20"/>
    </row>
    <row r="457" spans="1:6" ht="12.75" customHeight="1" x14ac:dyDescent="0.3">
      <c r="A457" s="23"/>
      <c r="B457" s="20"/>
      <c r="C457" s="20"/>
      <c r="D457" s="20"/>
      <c r="E457" s="20"/>
      <c r="F457" s="20"/>
    </row>
    <row r="458" spans="1:6" ht="12.75" customHeight="1" x14ac:dyDescent="0.3">
      <c r="A458" s="23"/>
      <c r="B458" s="20"/>
      <c r="C458" s="20"/>
      <c r="D458" s="20"/>
      <c r="E458" s="20"/>
      <c r="F458" s="20"/>
    </row>
    <row r="459" spans="1:6" ht="12.75" customHeight="1" x14ac:dyDescent="0.3">
      <c r="A459" s="23"/>
      <c r="B459" s="20"/>
      <c r="C459" s="20"/>
      <c r="D459" s="20"/>
      <c r="E459" s="20"/>
      <c r="F459" s="20"/>
    </row>
    <row r="460" spans="1:6" ht="12.75" customHeight="1" x14ac:dyDescent="0.3">
      <c r="A460" s="23"/>
      <c r="B460" s="20"/>
      <c r="C460" s="20"/>
      <c r="D460" s="20"/>
      <c r="E460" s="20"/>
      <c r="F460" s="20"/>
    </row>
    <row r="461" spans="1:6" ht="12.75" customHeight="1" x14ac:dyDescent="0.3">
      <c r="A461" s="23"/>
      <c r="B461" s="20"/>
      <c r="C461" s="20"/>
      <c r="D461" s="20"/>
      <c r="E461" s="20"/>
      <c r="F461" s="20"/>
    </row>
    <row r="462" spans="1:6" ht="12.75" customHeight="1" x14ac:dyDescent="0.3">
      <c r="A462" s="23"/>
      <c r="B462" s="20"/>
      <c r="C462" s="20"/>
      <c r="D462" s="20"/>
      <c r="E462" s="20"/>
      <c r="F462" s="20"/>
    </row>
    <row r="463" spans="1:6" ht="12.75" customHeight="1" x14ac:dyDescent="0.3">
      <c r="A463" s="23"/>
      <c r="B463" s="20"/>
      <c r="C463" s="20"/>
      <c r="D463" s="20"/>
      <c r="E463" s="20"/>
      <c r="F463" s="20"/>
    </row>
    <row r="464" spans="1:6" ht="12.75" customHeight="1" x14ac:dyDescent="0.3">
      <c r="A464" s="23"/>
      <c r="B464" s="20"/>
      <c r="C464" s="20"/>
      <c r="D464" s="20"/>
      <c r="E464" s="20"/>
      <c r="F464" s="20"/>
    </row>
    <row r="465" spans="1:6" ht="12.75" customHeight="1" x14ac:dyDescent="0.3">
      <c r="A465" s="23"/>
      <c r="B465" s="20"/>
      <c r="C465" s="20"/>
      <c r="D465" s="20"/>
      <c r="E465" s="20"/>
      <c r="F465" s="20"/>
    </row>
    <row r="466" spans="1:6" ht="12.75" customHeight="1" x14ac:dyDescent="0.3">
      <c r="A466" s="23"/>
      <c r="B466" s="20"/>
      <c r="C466" s="20"/>
      <c r="D466" s="20"/>
      <c r="E466" s="20"/>
      <c r="F466" s="20"/>
    </row>
    <row r="467" spans="1:6" ht="12.75" customHeight="1" x14ac:dyDescent="0.3">
      <c r="A467" s="23"/>
      <c r="B467" s="20"/>
      <c r="C467" s="20"/>
      <c r="D467" s="20"/>
      <c r="E467" s="20"/>
      <c r="F467" s="20"/>
    </row>
    <row r="468" spans="1:6" ht="12.75" customHeight="1" x14ac:dyDescent="0.3">
      <c r="A468" s="23"/>
      <c r="B468" s="20"/>
      <c r="C468" s="20"/>
      <c r="D468" s="20"/>
      <c r="E468" s="20"/>
      <c r="F468" s="20"/>
    </row>
    <row r="469" spans="1:6" ht="12.75" customHeight="1" x14ac:dyDescent="0.3">
      <c r="A469" s="23"/>
      <c r="B469" s="20"/>
      <c r="C469" s="20"/>
      <c r="D469" s="20"/>
      <c r="E469" s="20"/>
      <c r="F469" s="20"/>
    </row>
    <row r="470" spans="1:6" ht="12.75" customHeight="1" x14ac:dyDescent="0.3">
      <c r="A470" s="23"/>
      <c r="B470" s="20"/>
      <c r="C470" s="20"/>
      <c r="D470" s="20"/>
      <c r="E470" s="20"/>
      <c r="F470" s="20"/>
    </row>
    <row r="471" spans="1:6" ht="12.75" customHeight="1" x14ac:dyDescent="0.3">
      <c r="A471" s="23"/>
      <c r="B471" s="20"/>
      <c r="C471" s="20"/>
      <c r="D471" s="20"/>
      <c r="E471" s="20"/>
      <c r="F471" s="20"/>
    </row>
    <row r="472" spans="1:6" ht="12.75" customHeight="1" x14ac:dyDescent="0.3">
      <c r="A472" s="23"/>
      <c r="B472" s="20"/>
      <c r="C472" s="20"/>
      <c r="D472" s="20"/>
      <c r="E472" s="20"/>
      <c r="F472" s="20"/>
    </row>
    <row r="473" spans="1:6" ht="12.75" customHeight="1" x14ac:dyDescent="0.3">
      <c r="A473" s="23"/>
      <c r="B473" s="20"/>
      <c r="C473" s="20"/>
      <c r="D473" s="20"/>
      <c r="E473" s="20"/>
      <c r="F473" s="20"/>
    </row>
    <row r="474" spans="1:6" ht="12.75" customHeight="1" x14ac:dyDescent="0.3">
      <c r="A474" s="23"/>
      <c r="B474" s="20"/>
      <c r="C474" s="20"/>
      <c r="D474" s="20"/>
      <c r="E474" s="20"/>
      <c r="F474" s="20"/>
    </row>
    <row r="475" spans="1:6" ht="12.75" customHeight="1" x14ac:dyDescent="0.3">
      <c r="A475" s="23"/>
      <c r="B475" s="20"/>
      <c r="C475" s="20"/>
      <c r="D475" s="20"/>
      <c r="E475" s="20"/>
      <c r="F475" s="20"/>
    </row>
    <row r="476" spans="1:6" ht="12.75" customHeight="1" x14ac:dyDescent="0.3">
      <c r="A476" s="23"/>
      <c r="B476" s="20"/>
      <c r="C476" s="20"/>
      <c r="D476" s="20"/>
      <c r="E476" s="20"/>
      <c r="F476" s="20"/>
    </row>
    <row r="477" spans="1:6" ht="12.75" customHeight="1" x14ac:dyDescent="0.3">
      <c r="A477" s="23"/>
      <c r="B477" s="20"/>
      <c r="C477" s="20"/>
      <c r="D477" s="20"/>
      <c r="E477" s="20"/>
      <c r="F477" s="20"/>
    </row>
    <row r="478" spans="1:6" ht="12.75" customHeight="1" x14ac:dyDescent="0.3">
      <c r="A478" s="23"/>
      <c r="B478" s="20"/>
      <c r="C478" s="20"/>
      <c r="D478" s="20"/>
      <c r="E478" s="20"/>
      <c r="F478" s="20"/>
    </row>
    <row r="479" spans="1:6" ht="12.75" customHeight="1" x14ac:dyDescent="0.3">
      <c r="A479" s="23"/>
      <c r="B479" s="20"/>
      <c r="C479" s="20"/>
      <c r="D479" s="20"/>
      <c r="E479" s="20"/>
      <c r="F479" s="20"/>
    </row>
    <row r="480" spans="1:6" ht="12.75" customHeight="1" x14ac:dyDescent="0.3">
      <c r="A480" s="23"/>
      <c r="B480" s="20"/>
      <c r="C480" s="20"/>
      <c r="D480" s="20"/>
      <c r="E480" s="20"/>
      <c r="F480" s="20"/>
    </row>
    <row r="481" spans="1:6" ht="12.75" customHeight="1" x14ac:dyDescent="0.3">
      <c r="A481" s="23"/>
      <c r="B481" s="20"/>
      <c r="C481" s="20"/>
      <c r="D481" s="20"/>
      <c r="E481" s="20"/>
      <c r="F481" s="20"/>
    </row>
    <row r="482" spans="1:6" ht="12.75" customHeight="1" x14ac:dyDescent="0.3">
      <c r="A482" s="23"/>
      <c r="B482" s="20"/>
      <c r="C482" s="20"/>
      <c r="D482" s="20"/>
      <c r="E482" s="20"/>
      <c r="F482" s="20"/>
    </row>
    <row r="483" spans="1:6" ht="12.75" customHeight="1" x14ac:dyDescent="0.3">
      <c r="A483" s="23"/>
      <c r="B483" s="20"/>
      <c r="C483" s="20"/>
      <c r="D483" s="20"/>
      <c r="E483" s="20"/>
      <c r="F483" s="20"/>
    </row>
    <row r="484" spans="1:6" ht="12.75" customHeight="1" x14ac:dyDescent="0.3">
      <c r="A484" s="23"/>
      <c r="B484" s="20"/>
      <c r="C484" s="20"/>
      <c r="D484" s="20"/>
      <c r="E484" s="20"/>
      <c r="F484" s="20"/>
    </row>
    <row r="485" spans="1:6" ht="12.75" customHeight="1" x14ac:dyDescent="0.3">
      <c r="A485" s="23"/>
      <c r="B485" s="20"/>
      <c r="C485" s="20"/>
      <c r="D485" s="20"/>
      <c r="E485" s="20"/>
      <c r="F485" s="20"/>
    </row>
    <row r="486" spans="1:6" ht="12.75" customHeight="1" x14ac:dyDescent="0.3">
      <c r="A486" s="23"/>
      <c r="B486" s="20"/>
      <c r="C486" s="20"/>
      <c r="D486" s="20"/>
      <c r="E486" s="20"/>
      <c r="F486" s="20"/>
    </row>
    <row r="487" spans="1:6" ht="12.75" customHeight="1" x14ac:dyDescent="0.3">
      <c r="A487" s="23"/>
      <c r="B487" s="20"/>
      <c r="C487" s="20"/>
      <c r="D487" s="20"/>
      <c r="E487" s="20"/>
      <c r="F487" s="20"/>
    </row>
    <row r="488" spans="1:6" ht="12.75" customHeight="1" x14ac:dyDescent="0.3">
      <c r="A488" s="23"/>
      <c r="B488" s="20"/>
      <c r="C488" s="20"/>
      <c r="D488" s="20"/>
      <c r="E488" s="20"/>
      <c r="F488" s="20"/>
    </row>
    <row r="489" spans="1:6" ht="12.75" customHeight="1" x14ac:dyDescent="0.3">
      <c r="A489" s="23"/>
      <c r="B489" s="20"/>
      <c r="C489" s="20"/>
      <c r="D489" s="20"/>
      <c r="E489" s="20"/>
      <c r="F489" s="20"/>
    </row>
    <row r="490" spans="1:6" ht="12.75" customHeight="1" x14ac:dyDescent="0.3">
      <c r="A490" s="23"/>
      <c r="B490" s="20"/>
      <c r="C490" s="20"/>
      <c r="D490" s="20"/>
      <c r="E490" s="20"/>
      <c r="F490" s="20"/>
    </row>
    <row r="491" spans="1:6" ht="12.75" customHeight="1" x14ac:dyDescent="0.3">
      <c r="A491" s="23"/>
      <c r="B491" s="20"/>
      <c r="C491" s="20"/>
      <c r="D491" s="20"/>
      <c r="E491" s="20"/>
      <c r="F491" s="20"/>
    </row>
    <row r="492" spans="1:6" ht="12.75" customHeight="1" x14ac:dyDescent="0.3">
      <c r="A492" s="23"/>
      <c r="B492" s="20"/>
      <c r="C492" s="20"/>
      <c r="D492" s="20"/>
      <c r="E492" s="20"/>
      <c r="F492" s="20"/>
    </row>
    <row r="493" spans="1:6" ht="12.75" customHeight="1" x14ac:dyDescent="0.3">
      <c r="A493" s="23"/>
      <c r="B493" s="20"/>
      <c r="C493" s="20"/>
      <c r="D493" s="20"/>
      <c r="E493" s="20"/>
      <c r="F493" s="20"/>
    </row>
    <row r="494" spans="1:6" ht="12.75" customHeight="1" x14ac:dyDescent="0.3">
      <c r="A494" s="23"/>
      <c r="B494" s="20"/>
      <c r="C494" s="20"/>
      <c r="D494" s="20"/>
      <c r="E494" s="20"/>
      <c r="F494" s="20"/>
    </row>
    <row r="495" spans="1:6" ht="12.75" customHeight="1" x14ac:dyDescent="0.3">
      <c r="A495" s="23"/>
      <c r="B495" s="20"/>
      <c r="C495" s="20"/>
      <c r="D495" s="20"/>
      <c r="E495" s="20"/>
      <c r="F495" s="20"/>
    </row>
    <row r="496" spans="1:6" ht="12.75" customHeight="1" x14ac:dyDescent="0.3">
      <c r="A496" s="23"/>
      <c r="B496" s="20"/>
      <c r="C496" s="20"/>
      <c r="D496" s="20"/>
      <c r="E496" s="20"/>
      <c r="F496" s="20"/>
    </row>
    <row r="497" spans="1:6" ht="12.75" customHeight="1" x14ac:dyDescent="0.3">
      <c r="A497" s="23"/>
      <c r="B497" s="20"/>
      <c r="C497" s="20"/>
      <c r="D497" s="20"/>
      <c r="E497" s="20"/>
      <c r="F497" s="20"/>
    </row>
    <row r="498" spans="1:6" ht="12.75" customHeight="1" x14ac:dyDescent="0.3">
      <c r="A498" s="23"/>
      <c r="B498" s="20"/>
      <c r="C498" s="20"/>
      <c r="D498" s="20"/>
      <c r="E498" s="20"/>
      <c r="F498" s="20"/>
    </row>
    <row r="499" spans="1:6" ht="12.75" customHeight="1" x14ac:dyDescent="0.3">
      <c r="A499" s="23"/>
      <c r="B499" s="20"/>
      <c r="C499" s="20"/>
      <c r="D499" s="20"/>
      <c r="E499" s="20"/>
      <c r="F499" s="20"/>
    </row>
    <row r="500" spans="1:6" ht="12.75" customHeight="1" x14ac:dyDescent="0.3">
      <c r="A500" s="23"/>
      <c r="B500" s="20"/>
      <c r="C500" s="20"/>
      <c r="D500" s="20"/>
      <c r="E500" s="20"/>
      <c r="F500" s="20"/>
    </row>
    <row r="501" spans="1:6" ht="12.75" customHeight="1" x14ac:dyDescent="0.3">
      <c r="A501" s="23"/>
      <c r="B501" s="20"/>
      <c r="C501" s="20"/>
      <c r="D501" s="20"/>
      <c r="E501" s="20"/>
      <c r="F501" s="20"/>
    </row>
    <row r="502" spans="1:6" ht="12.75" customHeight="1" x14ac:dyDescent="0.3">
      <c r="A502" s="23"/>
      <c r="B502" s="20"/>
      <c r="C502" s="20"/>
      <c r="D502" s="20"/>
      <c r="E502" s="20"/>
      <c r="F502" s="20"/>
    </row>
    <row r="503" spans="1:6" ht="12.75" customHeight="1" x14ac:dyDescent="0.3">
      <c r="A503" s="23"/>
      <c r="B503" s="20"/>
      <c r="C503" s="20"/>
      <c r="D503" s="20"/>
      <c r="E503" s="20"/>
      <c r="F503" s="20"/>
    </row>
    <row r="504" spans="1:6" ht="12.75" customHeight="1" x14ac:dyDescent="0.3">
      <c r="A504" s="23"/>
      <c r="B504" s="20"/>
      <c r="C504" s="20"/>
      <c r="D504" s="20"/>
      <c r="E504" s="20"/>
      <c r="F504" s="20"/>
    </row>
    <row r="505" spans="1:6" ht="12.75" customHeight="1" x14ac:dyDescent="0.3">
      <c r="A505" s="23"/>
      <c r="B505" s="20"/>
      <c r="C505" s="20"/>
      <c r="D505" s="20"/>
      <c r="E505" s="20"/>
      <c r="F505" s="20"/>
    </row>
    <row r="506" spans="1:6" ht="12.75" customHeight="1" x14ac:dyDescent="0.3">
      <c r="A506" s="23"/>
      <c r="B506" s="20"/>
      <c r="C506" s="20"/>
      <c r="D506" s="20"/>
      <c r="E506" s="20"/>
      <c r="F506" s="20"/>
    </row>
    <row r="507" spans="1:6" ht="12.75" customHeight="1" x14ac:dyDescent="0.3">
      <c r="A507" s="23"/>
      <c r="B507" s="20"/>
      <c r="C507" s="20"/>
      <c r="D507" s="20"/>
      <c r="E507" s="20"/>
      <c r="F507" s="20"/>
    </row>
    <row r="508" spans="1:6" ht="12.75" customHeight="1" x14ac:dyDescent="0.3">
      <c r="A508" s="23"/>
      <c r="B508" s="20"/>
      <c r="C508" s="20"/>
      <c r="D508" s="20"/>
      <c r="E508" s="20"/>
      <c r="F508" s="20"/>
    </row>
    <row r="509" spans="1:6" ht="12.75" customHeight="1" x14ac:dyDescent="0.3">
      <c r="A509" s="23"/>
      <c r="B509" s="20"/>
      <c r="C509" s="20"/>
      <c r="D509" s="20"/>
      <c r="E509" s="20"/>
      <c r="F509" s="20"/>
    </row>
    <row r="510" spans="1:6" ht="12.75" customHeight="1" x14ac:dyDescent="0.3">
      <c r="A510" s="23"/>
      <c r="B510" s="20"/>
      <c r="C510" s="20"/>
      <c r="D510" s="20"/>
      <c r="E510" s="20"/>
      <c r="F510" s="20"/>
    </row>
    <row r="511" spans="1:6" ht="12.75" customHeight="1" x14ac:dyDescent="0.3">
      <c r="A511" s="23"/>
      <c r="B511" s="20"/>
      <c r="C511" s="20"/>
      <c r="D511" s="20"/>
      <c r="E511" s="20"/>
      <c r="F511" s="20"/>
    </row>
    <row r="512" spans="1:6" ht="12.75" customHeight="1" x14ac:dyDescent="0.3">
      <c r="A512" s="23"/>
      <c r="B512" s="20"/>
      <c r="C512" s="20"/>
      <c r="D512" s="20"/>
      <c r="E512" s="20"/>
      <c r="F512" s="20"/>
    </row>
    <row r="513" spans="1:6" ht="12.75" customHeight="1" x14ac:dyDescent="0.3">
      <c r="A513" s="23"/>
      <c r="B513" s="20"/>
      <c r="C513" s="20"/>
      <c r="D513" s="20"/>
      <c r="E513" s="20"/>
      <c r="F513" s="20"/>
    </row>
    <row r="514" spans="1:6" ht="12.75" customHeight="1" x14ac:dyDescent="0.3">
      <c r="A514" s="23"/>
      <c r="B514" s="20"/>
      <c r="C514" s="20"/>
      <c r="D514" s="20"/>
      <c r="E514" s="20"/>
      <c r="F514" s="20"/>
    </row>
    <row r="515" spans="1:6" ht="12.75" customHeight="1" x14ac:dyDescent="0.3">
      <c r="A515" s="23"/>
      <c r="B515" s="20"/>
      <c r="C515" s="20"/>
      <c r="D515" s="20"/>
      <c r="E515" s="20"/>
      <c r="F515" s="20"/>
    </row>
    <row r="516" spans="1:6" ht="12.75" customHeight="1" x14ac:dyDescent="0.3">
      <c r="A516" s="23"/>
      <c r="B516" s="20"/>
      <c r="C516" s="20"/>
      <c r="D516" s="20"/>
      <c r="E516" s="20"/>
      <c r="F516" s="20"/>
    </row>
    <row r="517" spans="1:6" ht="12.75" customHeight="1" x14ac:dyDescent="0.3">
      <c r="A517" s="23"/>
      <c r="B517" s="20"/>
      <c r="C517" s="20"/>
      <c r="D517" s="20"/>
      <c r="E517" s="20"/>
      <c r="F517" s="20"/>
    </row>
    <row r="518" spans="1:6" ht="12.75" customHeight="1" x14ac:dyDescent="0.3">
      <c r="A518" s="23"/>
      <c r="B518" s="20"/>
      <c r="C518" s="20"/>
      <c r="D518" s="20"/>
      <c r="E518" s="20"/>
      <c r="F518" s="20"/>
    </row>
    <row r="519" spans="1:6" ht="12.75" customHeight="1" x14ac:dyDescent="0.3">
      <c r="A519" s="23"/>
      <c r="B519" s="20"/>
      <c r="C519" s="20"/>
      <c r="D519" s="20"/>
      <c r="E519" s="20"/>
      <c r="F519" s="20"/>
    </row>
    <row r="520" spans="1:6" ht="12.75" customHeight="1" x14ac:dyDescent="0.3">
      <c r="A520" s="23"/>
      <c r="B520" s="20"/>
      <c r="C520" s="20"/>
      <c r="D520" s="20"/>
      <c r="E520" s="20"/>
      <c r="F520" s="20"/>
    </row>
    <row r="521" spans="1:6" ht="12.75" customHeight="1" x14ac:dyDescent="0.3">
      <c r="A521" s="23"/>
      <c r="B521" s="20"/>
      <c r="C521" s="20"/>
      <c r="D521" s="20"/>
      <c r="E521" s="20"/>
      <c r="F521" s="20"/>
    </row>
    <row r="522" spans="1:6" ht="12.75" customHeight="1" x14ac:dyDescent="0.3">
      <c r="A522" s="23"/>
      <c r="B522" s="20"/>
      <c r="C522" s="20"/>
      <c r="D522" s="20"/>
      <c r="E522" s="20"/>
      <c r="F522" s="20"/>
    </row>
    <row r="523" spans="1:6" ht="12.75" customHeight="1" x14ac:dyDescent="0.3">
      <c r="A523" s="23"/>
      <c r="B523" s="20"/>
      <c r="C523" s="20"/>
      <c r="D523" s="20"/>
      <c r="E523" s="20"/>
      <c r="F523" s="20"/>
    </row>
    <row r="524" spans="1:6" ht="12.75" customHeight="1" x14ac:dyDescent="0.3">
      <c r="A524" s="23"/>
      <c r="B524" s="20"/>
      <c r="C524" s="20"/>
      <c r="D524" s="20"/>
      <c r="E524" s="20"/>
      <c r="F524" s="20"/>
    </row>
    <row r="525" spans="1:6" ht="12.75" customHeight="1" x14ac:dyDescent="0.3">
      <c r="A525" s="23"/>
      <c r="B525" s="20"/>
      <c r="C525" s="20"/>
      <c r="D525" s="20"/>
      <c r="E525" s="20"/>
      <c r="F525" s="20"/>
    </row>
    <row r="526" spans="1:6" ht="12.75" customHeight="1" x14ac:dyDescent="0.3">
      <c r="A526" s="23"/>
      <c r="B526" s="20"/>
      <c r="C526" s="20"/>
      <c r="D526" s="20"/>
      <c r="E526" s="20"/>
      <c r="F526" s="20"/>
    </row>
    <row r="527" spans="1:6" ht="12.75" customHeight="1" x14ac:dyDescent="0.3">
      <c r="A527" s="23"/>
      <c r="B527" s="20"/>
      <c r="C527" s="20"/>
      <c r="D527" s="20"/>
      <c r="E527" s="20"/>
      <c r="F527" s="20"/>
    </row>
    <row r="528" spans="1:6" ht="12.75" customHeight="1" x14ac:dyDescent="0.3">
      <c r="A528" s="23"/>
      <c r="B528" s="20"/>
      <c r="C528" s="20"/>
      <c r="D528" s="20"/>
      <c r="E528" s="20"/>
      <c r="F528" s="20"/>
    </row>
    <row r="529" spans="1:6" ht="12.75" customHeight="1" x14ac:dyDescent="0.3">
      <c r="A529" s="23"/>
      <c r="B529" s="20"/>
      <c r="C529" s="20"/>
      <c r="D529" s="20"/>
      <c r="E529" s="20"/>
      <c r="F529" s="20"/>
    </row>
    <row r="530" spans="1:6" ht="12.75" customHeight="1" x14ac:dyDescent="0.3">
      <c r="A530" s="23"/>
      <c r="B530" s="20"/>
      <c r="C530" s="20"/>
      <c r="D530" s="20"/>
      <c r="E530" s="20"/>
      <c r="F530" s="20"/>
    </row>
    <row r="531" spans="1:6" ht="12.75" customHeight="1" x14ac:dyDescent="0.3">
      <c r="A531" s="23"/>
      <c r="B531" s="20"/>
      <c r="C531" s="20"/>
      <c r="D531" s="20"/>
      <c r="E531" s="20"/>
      <c r="F531" s="20"/>
    </row>
    <row r="532" spans="1:6" ht="12.75" customHeight="1" x14ac:dyDescent="0.3">
      <c r="A532" s="23"/>
      <c r="B532" s="20"/>
      <c r="C532" s="20"/>
      <c r="D532" s="20"/>
      <c r="E532" s="20"/>
      <c r="F532" s="20"/>
    </row>
    <row r="533" spans="1:6" ht="12.75" customHeight="1" x14ac:dyDescent="0.3">
      <c r="A533" s="23"/>
      <c r="B533" s="20"/>
      <c r="C533" s="20"/>
      <c r="D533" s="20"/>
      <c r="E533" s="20"/>
      <c r="F533" s="20"/>
    </row>
    <row r="534" spans="1:6" ht="12.75" customHeight="1" x14ac:dyDescent="0.3">
      <c r="A534" s="23"/>
      <c r="B534" s="20"/>
      <c r="C534" s="20"/>
      <c r="D534" s="20"/>
      <c r="E534" s="20"/>
      <c r="F534" s="20"/>
    </row>
    <row r="535" spans="1:6" ht="12.75" customHeight="1" x14ac:dyDescent="0.3">
      <c r="A535" s="23"/>
      <c r="B535" s="20"/>
      <c r="C535" s="20"/>
      <c r="D535" s="20"/>
      <c r="E535" s="20"/>
      <c r="F535" s="20"/>
    </row>
    <row r="536" spans="1:6" ht="12.75" customHeight="1" x14ac:dyDescent="0.3">
      <c r="A536" s="23"/>
      <c r="B536" s="20"/>
      <c r="C536" s="20"/>
      <c r="D536" s="20"/>
      <c r="E536" s="20"/>
      <c r="F536" s="20"/>
    </row>
    <row r="537" spans="1:6" ht="12.75" customHeight="1" x14ac:dyDescent="0.3">
      <c r="A537" s="23"/>
      <c r="B537" s="20"/>
      <c r="C537" s="20"/>
      <c r="D537" s="20"/>
      <c r="E537" s="20"/>
      <c r="F537" s="20"/>
    </row>
    <row r="538" spans="1:6" ht="12.75" customHeight="1" x14ac:dyDescent="0.3">
      <c r="A538" s="23"/>
      <c r="B538" s="20"/>
      <c r="C538" s="20"/>
      <c r="D538" s="20"/>
      <c r="E538" s="20"/>
      <c r="F538" s="20"/>
    </row>
    <row r="539" spans="1:6" ht="12.75" customHeight="1" x14ac:dyDescent="0.3">
      <c r="A539" s="23"/>
      <c r="B539" s="20"/>
      <c r="C539" s="20"/>
      <c r="D539" s="20"/>
      <c r="E539" s="20"/>
      <c r="F539" s="20"/>
    </row>
    <row r="540" spans="1:6" ht="12.75" customHeight="1" x14ac:dyDescent="0.3">
      <c r="A540" s="23"/>
      <c r="B540" s="20"/>
      <c r="C540" s="20"/>
      <c r="D540" s="20"/>
      <c r="E540" s="20"/>
      <c r="F540" s="20"/>
    </row>
    <row r="541" spans="1:6" ht="12.75" customHeight="1" x14ac:dyDescent="0.3">
      <c r="A541" s="23"/>
      <c r="B541" s="20"/>
      <c r="C541" s="20"/>
      <c r="D541" s="20"/>
      <c r="E541" s="20"/>
      <c r="F541" s="20"/>
    </row>
    <row r="542" spans="1:6" ht="12.75" customHeight="1" x14ac:dyDescent="0.3">
      <c r="A542" s="23"/>
      <c r="B542" s="20"/>
      <c r="C542" s="20"/>
      <c r="D542" s="20"/>
      <c r="E542" s="20"/>
      <c r="F542" s="20"/>
    </row>
    <row r="543" spans="1:6" ht="12.75" customHeight="1" x14ac:dyDescent="0.3">
      <c r="A543" s="23"/>
      <c r="B543" s="20"/>
      <c r="C543" s="20"/>
      <c r="D543" s="20"/>
      <c r="E543" s="20"/>
      <c r="F543" s="20"/>
    </row>
    <row r="544" spans="1:6" ht="12.75" customHeight="1" x14ac:dyDescent="0.3">
      <c r="A544" s="23"/>
      <c r="B544" s="20"/>
      <c r="C544" s="20"/>
      <c r="D544" s="20"/>
      <c r="E544" s="20"/>
      <c r="F544" s="20"/>
    </row>
    <row r="545" spans="1:6" ht="12.75" customHeight="1" x14ac:dyDescent="0.3">
      <c r="A545" s="23"/>
      <c r="B545" s="20"/>
      <c r="C545" s="20"/>
      <c r="D545" s="20"/>
      <c r="E545" s="20"/>
      <c r="F545" s="20"/>
    </row>
    <row r="546" spans="1:6" ht="12.75" customHeight="1" x14ac:dyDescent="0.3">
      <c r="A546" s="23"/>
      <c r="B546" s="20"/>
      <c r="C546" s="20"/>
      <c r="D546" s="20"/>
      <c r="E546" s="20"/>
      <c r="F546" s="20"/>
    </row>
    <row r="547" spans="1:6" ht="12.75" customHeight="1" x14ac:dyDescent="0.3">
      <c r="A547" s="23"/>
      <c r="B547" s="20"/>
      <c r="C547" s="20"/>
      <c r="D547" s="20"/>
      <c r="E547" s="20"/>
      <c r="F547" s="20"/>
    </row>
    <row r="548" spans="1:6" ht="12.75" customHeight="1" x14ac:dyDescent="0.3">
      <c r="A548" s="23"/>
      <c r="B548" s="20"/>
      <c r="C548" s="20"/>
      <c r="D548" s="20"/>
      <c r="E548" s="20"/>
      <c r="F548" s="20"/>
    </row>
    <row r="549" spans="1:6" ht="12.75" customHeight="1" x14ac:dyDescent="0.3">
      <c r="A549" s="23"/>
      <c r="B549" s="20"/>
      <c r="C549" s="20"/>
      <c r="D549" s="20"/>
      <c r="E549" s="20"/>
      <c r="F549" s="20"/>
    </row>
    <row r="550" spans="1:6" ht="12.75" customHeight="1" x14ac:dyDescent="0.3">
      <c r="A550" s="23"/>
      <c r="B550" s="20"/>
      <c r="C550" s="20"/>
      <c r="D550" s="20"/>
      <c r="E550" s="20"/>
      <c r="F550" s="20"/>
    </row>
    <row r="551" spans="1:6" ht="12.75" customHeight="1" x14ac:dyDescent="0.3">
      <c r="A551" s="23"/>
      <c r="B551" s="20"/>
      <c r="C551" s="20"/>
      <c r="D551" s="20"/>
      <c r="E551" s="20"/>
      <c r="F551" s="20"/>
    </row>
    <row r="552" spans="1:6" ht="12.75" customHeight="1" x14ac:dyDescent="0.3">
      <c r="A552" s="23"/>
      <c r="B552" s="20"/>
      <c r="C552" s="20"/>
      <c r="D552" s="20"/>
      <c r="E552" s="20"/>
      <c r="F552" s="20"/>
    </row>
    <row r="553" spans="1:6" ht="12.75" customHeight="1" x14ac:dyDescent="0.3">
      <c r="A553" s="23"/>
      <c r="B553" s="20"/>
      <c r="C553" s="20"/>
      <c r="D553" s="20"/>
      <c r="E553" s="20"/>
      <c r="F553" s="20"/>
    </row>
    <row r="554" spans="1:6" ht="12.75" customHeight="1" x14ac:dyDescent="0.3">
      <c r="A554" s="23"/>
      <c r="B554" s="20"/>
      <c r="C554" s="20"/>
      <c r="D554" s="20"/>
      <c r="E554" s="20"/>
      <c r="F554" s="20"/>
    </row>
    <row r="555" spans="1:6" ht="12.75" customHeight="1" x14ac:dyDescent="0.3">
      <c r="A555" s="23"/>
      <c r="B555" s="20"/>
      <c r="C555" s="20"/>
      <c r="D555" s="20"/>
      <c r="E555" s="20"/>
      <c r="F555" s="20"/>
    </row>
    <row r="556" spans="1:6" ht="12.75" customHeight="1" x14ac:dyDescent="0.3">
      <c r="A556" s="23"/>
      <c r="B556" s="20"/>
      <c r="C556" s="20"/>
      <c r="D556" s="20"/>
      <c r="E556" s="20"/>
      <c r="F556" s="20"/>
    </row>
    <row r="557" spans="1:6" ht="12.75" customHeight="1" x14ac:dyDescent="0.3">
      <c r="A557" s="23"/>
      <c r="B557" s="20"/>
      <c r="C557" s="20"/>
      <c r="D557" s="20"/>
      <c r="E557" s="20"/>
      <c r="F557" s="20"/>
    </row>
    <row r="558" spans="1:6" ht="12.75" customHeight="1" x14ac:dyDescent="0.3">
      <c r="A558" s="23"/>
      <c r="B558" s="20"/>
      <c r="C558" s="20"/>
      <c r="D558" s="20"/>
      <c r="E558" s="20"/>
      <c r="F558" s="20"/>
    </row>
    <row r="559" spans="1:6" ht="12.75" customHeight="1" x14ac:dyDescent="0.3">
      <c r="A559" s="23"/>
      <c r="B559" s="20"/>
      <c r="C559" s="20"/>
      <c r="D559" s="20"/>
      <c r="E559" s="20"/>
      <c r="F559" s="20"/>
    </row>
    <row r="560" spans="1:6" ht="12.75" customHeight="1" x14ac:dyDescent="0.3">
      <c r="A560" s="23"/>
      <c r="B560" s="20"/>
      <c r="C560" s="20"/>
      <c r="D560" s="20"/>
      <c r="E560" s="20"/>
      <c r="F560" s="20"/>
    </row>
    <row r="561" spans="1:6" ht="12.75" customHeight="1" x14ac:dyDescent="0.3">
      <c r="A561" s="23"/>
      <c r="B561" s="20"/>
      <c r="C561" s="20"/>
      <c r="D561" s="20"/>
      <c r="E561" s="20"/>
      <c r="F561" s="20"/>
    </row>
    <row r="562" spans="1:6" ht="12.75" customHeight="1" x14ac:dyDescent="0.3">
      <c r="A562" s="23"/>
      <c r="B562" s="20"/>
      <c r="C562" s="20"/>
      <c r="D562" s="20"/>
      <c r="E562" s="20"/>
      <c r="F562" s="20"/>
    </row>
    <row r="563" spans="1:6" ht="12.75" customHeight="1" x14ac:dyDescent="0.3">
      <c r="A563" s="23"/>
      <c r="B563" s="20"/>
      <c r="C563" s="20"/>
      <c r="D563" s="20"/>
      <c r="E563" s="20"/>
      <c r="F563" s="20"/>
    </row>
    <row r="564" spans="1:6" ht="12.75" customHeight="1" x14ac:dyDescent="0.3">
      <c r="A564" s="23"/>
      <c r="B564" s="20"/>
      <c r="C564" s="20"/>
      <c r="D564" s="20"/>
      <c r="E564" s="20"/>
      <c r="F564" s="20"/>
    </row>
    <row r="565" spans="1:6" ht="12.75" customHeight="1" x14ac:dyDescent="0.3">
      <c r="A565" s="23"/>
      <c r="B565" s="20"/>
      <c r="C565" s="20"/>
      <c r="D565" s="20"/>
      <c r="E565" s="20"/>
      <c r="F565" s="20"/>
    </row>
    <row r="566" spans="1:6" ht="12.75" customHeight="1" x14ac:dyDescent="0.3">
      <c r="A566" s="23"/>
      <c r="B566" s="20"/>
      <c r="C566" s="20"/>
      <c r="D566" s="20"/>
      <c r="E566" s="20"/>
      <c r="F566" s="20"/>
    </row>
    <row r="567" spans="1:6" ht="12.75" customHeight="1" x14ac:dyDescent="0.3">
      <c r="A567" s="23"/>
      <c r="B567" s="20"/>
      <c r="C567" s="20"/>
      <c r="D567" s="20"/>
      <c r="E567" s="20"/>
      <c r="F567" s="20"/>
    </row>
    <row r="568" spans="1:6" ht="12.75" customHeight="1" x14ac:dyDescent="0.3">
      <c r="A568" s="23"/>
      <c r="B568" s="20"/>
      <c r="C568" s="20"/>
      <c r="D568" s="20"/>
      <c r="E568" s="20"/>
      <c r="F568" s="20"/>
    </row>
    <row r="569" spans="1:6" ht="12.75" customHeight="1" x14ac:dyDescent="0.3">
      <c r="A569" s="23"/>
      <c r="B569" s="20"/>
      <c r="C569" s="20"/>
      <c r="D569" s="20"/>
      <c r="E569" s="20"/>
      <c r="F569" s="20"/>
    </row>
    <row r="570" spans="1:6" ht="12.75" customHeight="1" x14ac:dyDescent="0.3">
      <c r="A570" s="23"/>
      <c r="B570" s="20"/>
      <c r="C570" s="20"/>
      <c r="D570" s="20"/>
      <c r="E570" s="20"/>
      <c r="F570" s="20"/>
    </row>
    <row r="571" spans="1:6" ht="12.75" customHeight="1" x14ac:dyDescent="0.3">
      <c r="A571" s="23"/>
      <c r="B571" s="20"/>
      <c r="C571" s="20"/>
      <c r="D571" s="20"/>
      <c r="E571" s="20"/>
      <c r="F571" s="20"/>
    </row>
    <row r="572" spans="1:6" ht="12.75" customHeight="1" x14ac:dyDescent="0.3">
      <c r="A572" s="23"/>
      <c r="B572" s="20"/>
      <c r="C572" s="20"/>
      <c r="D572" s="20"/>
      <c r="E572" s="20"/>
      <c r="F572" s="20"/>
    </row>
    <row r="573" spans="1:6" ht="12.75" customHeight="1" x14ac:dyDescent="0.3">
      <c r="A573" s="23"/>
      <c r="B573" s="20"/>
      <c r="C573" s="20"/>
      <c r="D573" s="20"/>
      <c r="E573" s="20"/>
      <c r="F573" s="20"/>
    </row>
    <row r="574" spans="1:6" ht="12.75" customHeight="1" x14ac:dyDescent="0.3">
      <c r="A574" s="23"/>
      <c r="B574" s="20"/>
      <c r="C574" s="20"/>
      <c r="D574" s="20"/>
      <c r="E574" s="20"/>
      <c r="F574" s="20"/>
    </row>
    <row r="575" spans="1:6" ht="12.75" customHeight="1" x14ac:dyDescent="0.3">
      <c r="A575" s="23"/>
      <c r="B575" s="20"/>
      <c r="C575" s="20"/>
      <c r="D575" s="20"/>
      <c r="E575" s="20"/>
      <c r="F575" s="20"/>
    </row>
    <row r="576" spans="1:6" ht="12.75" customHeight="1" x14ac:dyDescent="0.3">
      <c r="A576" s="23"/>
      <c r="B576" s="20"/>
      <c r="C576" s="20"/>
      <c r="D576" s="20"/>
      <c r="E576" s="20"/>
      <c r="F576" s="20"/>
    </row>
    <row r="577" spans="1:6" ht="12.75" customHeight="1" x14ac:dyDescent="0.3">
      <c r="A577" s="23"/>
      <c r="B577" s="20"/>
      <c r="C577" s="20"/>
      <c r="D577" s="20"/>
      <c r="E577" s="20"/>
      <c r="F577" s="20"/>
    </row>
    <row r="578" spans="1:6" ht="12.75" customHeight="1" x14ac:dyDescent="0.3">
      <c r="A578" s="23"/>
      <c r="B578" s="20"/>
      <c r="C578" s="20"/>
      <c r="D578" s="20"/>
      <c r="E578" s="20"/>
      <c r="F578" s="20"/>
    </row>
    <row r="579" spans="1:6" ht="12.75" customHeight="1" x14ac:dyDescent="0.3">
      <c r="A579" s="23"/>
      <c r="B579" s="20"/>
      <c r="C579" s="20"/>
      <c r="D579" s="20"/>
      <c r="E579" s="20"/>
      <c r="F579" s="20"/>
    </row>
    <row r="580" spans="1:6" ht="12.75" customHeight="1" x14ac:dyDescent="0.3">
      <c r="A580" s="23"/>
      <c r="B580" s="20"/>
      <c r="C580" s="20"/>
      <c r="D580" s="20"/>
      <c r="E580" s="20"/>
      <c r="F580" s="20"/>
    </row>
    <row r="581" spans="1:6" ht="12.75" customHeight="1" x14ac:dyDescent="0.3">
      <c r="A581" s="23"/>
      <c r="B581" s="20"/>
      <c r="C581" s="20"/>
      <c r="D581" s="20"/>
      <c r="E581" s="20"/>
      <c r="F581" s="20"/>
    </row>
    <row r="582" spans="1:6" ht="12.75" customHeight="1" x14ac:dyDescent="0.3">
      <c r="A582" s="23"/>
      <c r="B582" s="20"/>
      <c r="C582" s="20"/>
      <c r="D582" s="20"/>
      <c r="E582" s="20"/>
      <c r="F582" s="20"/>
    </row>
    <row r="583" spans="1:6" ht="12.75" customHeight="1" x14ac:dyDescent="0.3">
      <c r="A583" s="23"/>
      <c r="B583" s="20"/>
      <c r="C583" s="20"/>
      <c r="D583" s="20"/>
      <c r="E583" s="20"/>
      <c r="F583" s="20"/>
    </row>
    <row r="584" spans="1:6" ht="12.75" customHeight="1" x14ac:dyDescent="0.3">
      <c r="A584" s="23"/>
      <c r="B584" s="20"/>
      <c r="C584" s="20"/>
      <c r="D584" s="20"/>
      <c r="E584" s="20"/>
      <c r="F584" s="20"/>
    </row>
    <row r="585" spans="1:6" ht="12.75" customHeight="1" x14ac:dyDescent="0.3">
      <c r="A585" s="23"/>
      <c r="B585" s="20"/>
      <c r="C585" s="20"/>
      <c r="D585" s="20"/>
      <c r="E585" s="20"/>
      <c r="F585" s="20"/>
    </row>
    <row r="586" spans="1:6" ht="12.75" customHeight="1" x14ac:dyDescent="0.3">
      <c r="A586" s="23"/>
      <c r="B586" s="20"/>
      <c r="C586" s="20"/>
      <c r="D586" s="20"/>
      <c r="E586" s="20"/>
      <c r="F586" s="20"/>
    </row>
    <row r="587" spans="1:6" ht="12.75" customHeight="1" x14ac:dyDescent="0.3">
      <c r="A587" s="23"/>
      <c r="B587" s="20"/>
      <c r="C587" s="20"/>
      <c r="D587" s="20"/>
      <c r="E587" s="20"/>
      <c r="F587" s="20"/>
    </row>
    <row r="588" spans="1:6" ht="12.75" customHeight="1" x14ac:dyDescent="0.3">
      <c r="A588" s="23"/>
      <c r="B588" s="20"/>
      <c r="C588" s="20"/>
      <c r="D588" s="20"/>
      <c r="E588" s="20"/>
      <c r="F588" s="20"/>
    </row>
    <row r="589" spans="1:6" ht="12.75" customHeight="1" x14ac:dyDescent="0.3">
      <c r="A589" s="23"/>
      <c r="B589" s="20"/>
      <c r="C589" s="20"/>
      <c r="D589" s="20"/>
      <c r="E589" s="20"/>
      <c r="F589" s="20"/>
    </row>
    <row r="590" spans="1:6" ht="12.75" customHeight="1" x14ac:dyDescent="0.3">
      <c r="A590" s="23"/>
      <c r="B590" s="20"/>
      <c r="C590" s="20"/>
      <c r="D590" s="20"/>
      <c r="E590" s="20"/>
      <c r="F590" s="20"/>
    </row>
    <row r="591" spans="1:6" ht="12.75" customHeight="1" x14ac:dyDescent="0.3">
      <c r="A591" s="23"/>
      <c r="B591" s="20"/>
      <c r="C591" s="20"/>
      <c r="D591" s="20"/>
      <c r="E591" s="20"/>
      <c r="F591" s="20"/>
    </row>
    <row r="592" spans="1:6" ht="12.75" customHeight="1" x14ac:dyDescent="0.3">
      <c r="A592" s="23"/>
      <c r="B592" s="20"/>
      <c r="C592" s="20"/>
      <c r="D592" s="20"/>
      <c r="E592" s="20"/>
      <c r="F592" s="20"/>
    </row>
    <row r="593" spans="1:6" ht="12.75" customHeight="1" x14ac:dyDescent="0.3">
      <c r="A593" s="23"/>
      <c r="B593" s="20"/>
      <c r="C593" s="20"/>
      <c r="D593" s="20"/>
      <c r="E593" s="20"/>
      <c r="F593" s="20"/>
    </row>
    <row r="594" spans="1:6" ht="12.75" customHeight="1" x14ac:dyDescent="0.3">
      <c r="A594" s="23"/>
      <c r="B594" s="20"/>
      <c r="C594" s="20"/>
      <c r="D594" s="20"/>
      <c r="E594" s="20"/>
      <c r="F594" s="20"/>
    </row>
    <row r="595" spans="1:6" ht="12.75" customHeight="1" x14ac:dyDescent="0.3">
      <c r="A595" s="23"/>
      <c r="B595" s="20"/>
      <c r="C595" s="20"/>
      <c r="D595" s="20"/>
      <c r="E595" s="20"/>
      <c r="F595" s="20"/>
    </row>
    <row r="596" spans="1:6" ht="12.75" customHeight="1" x14ac:dyDescent="0.3">
      <c r="A596" s="23"/>
      <c r="B596" s="20"/>
      <c r="C596" s="20"/>
      <c r="D596" s="20"/>
      <c r="E596" s="20"/>
      <c r="F596" s="20"/>
    </row>
    <row r="597" spans="1:6" ht="12.75" customHeight="1" x14ac:dyDescent="0.3">
      <c r="A597" s="23"/>
      <c r="B597" s="20"/>
      <c r="C597" s="20"/>
      <c r="D597" s="20"/>
      <c r="E597" s="20"/>
      <c r="F597" s="20"/>
    </row>
    <row r="598" spans="1:6" ht="12.75" customHeight="1" x14ac:dyDescent="0.3">
      <c r="A598" s="23"/>
      <c r="B598" s="20"/>
      <c r="C598" s="20"/>
      <c r="D598" s="20"/>
      <c r="E598" s="20"/>
      <c r="F598" s="20"/>
    </row>
    <row r="599" spans="1:6" ht="12.75" customHeight="1" x14ac:dyDescent="0.3">
      <c r="A599" s="23"/>
      <c r="B599" s="20"/>
      <c r="C599" s="20"/>
      <c r="D599" s="20"/>
      <c r="E599" s="20"/>
      <c r="F599" s="20"/>
    </row>
    <row r="600" spans="1:6" ht="12.75" customHeight="1" x14ac:dyDescent="0.3">
      <c r="A600" s="23"/>
      <c r="B600" s="20"/>
      <c r="C600" s="20"/>
      <c r="D600" s="20"/>
      <c r="E600" s="20"/>
      <c r="F600" s="20"/>
    </row>
    <row r="601" spans="1:6" ht="12.75" customHeight="1" x14ac:dyDescent="0.3">
      <c r="A601" s="23"/>
      <c r="B601" s="20"/>
      <c r="C601" s="20"/>
      <c r="D601" s="20"/>
      <c r="E601" s="20"/>
      <c r="F601" s="20"/>
    </row>
    <row r="602" spans="1:6" ht="12.75" customHeight="1" x14ac:dyDescent="0.3">
      <c r="A602" s="23"/>
      <c r="B602" s="20"/>
      <c r="C602" s="20"/>
      <c r="D602" s="20"/>
      <c r="E602" s="20"/>
      <c r="F602" s="20"/>
    </row>
    <row r="603" spans="1:6" ht="12.75" customHeight="1" x14ac:dyDescent="0.3">
      <c r="A603" s="23"/>
      <c r="B603" s="20"/>
      <c r="C603" s="20"/>
      <c r="D603" s="20"/>
      <c r="E603" s="20"/>
      <c r="F603" s="20"/>
    </row>
    <row r="604" spans="1:6" ht="12.75" customHeight="1" x14ac:dyDescent="0.3">
      <c r="A604" s="23"/>
      <c r="B604" s="20"/>
      <c r="C604" s="20"/>
      <c r="D604" s="20"/>
      <c r="E604" s="20"/>
      <c r="F604" s="20"/>
    </row>
    <row r="605" spans="1:6" ht="12.75" customHeight="1" x14ac:dyDescent="0.3">
      <c r="A605" s="23"/>
      <c r="B605" s="20"/>
      <c r="C605" s="20"/>
      <c r="D605" s="20"/>
      <c r="E605" s="20"/>
      <c r="F605" s="20"/>
    </row>
    <row r="606" spans="1:6" ht="12.75" customHeight="1" x14ac:dyDescent="0.3">
      <c r="A606" s="23"/>
      <c r="B606" s="20"/>
      <c r="C606" s="20"/>
      <c r="D606" s="20"/>
      <c r="E606" s="20"/>
      <c r="F606" s="20"/>
    </row>
    <row r="607" spans="1:6" ht="12.75" customHeight="1" x14ac:dyDescent="0.3">
      <c r="A607" s="23"/>
      <c r="B607" s="20"/>
      <c r="C607" s="20"/>
      <c r="D607" s="20"/>
      <c r="E607" s="20"/>
      <c r="F607" s="20"/>
    </row>
    <row r="608" spans="1:6" ht="12.75" customHeight="1" x14ac:dyDescent="0.3">
      <c r="A608" s="23"/>
      <c r="B608" s="20"/>
      <c r="C608" s="20"/>
      <c r="D608" s="20"/>
      <c r="E608" s="20"/>
      <c r="F608" s="20"/>
    </row>
    <row r="609" spans="1:6" ht="12.75" customHeight="1" x14ac:dyDescent="0.3">
      <c r="A609" s="23"/>
      <c r="B609" s="20"/>
      <c r="C609" s="20"/>
      <c r="D609" s="20"/>
      <c r="E609" s="20"/>
      <c r="F609" s="20"/>
    </row>
    <row r="610" spans="1:6" ht="12.75" customHeight="1" x14ac:dyDescent="0.3">
      <c r="A610" s="23"/>
      <c r="B610" s="20"/>
      <c r="C610" s="20"/>
      <c r="D610" s="20"/>
      <c r="E610" s="20"/>
      <c r="F610" s="20"/>
    </row>
    <row r="611" spans="1:6" ht="12.75" customHeight="1" x14ac:dyDescent="0.3">
      <c r="A611" s="23"/>
      <c r="B611" s="20"/>
      <c r="C611" s="20"/>
      <c r="D611" s="20"/>
      <c r="E611" s="20"/>
      <c r="F611" s="20"/>
    </row>
    <row r="612" spans="1:6" ht="12.75" customHeight="1" x14ac:dyDescent="0.3">
      <c r="A612" s="23"/>
      <c r="B612" s="20"/>
      <c r="C612" s="20"/>
      <c r="D612" s="20"/>
      <c r="E612" s="20"/>
      <c r="F612" s="20"/>
    </row>
    <row r="613" spans="1:6" ht="12.75" customHeight="1" x14ac:dyDescent="0.3">
      <c r="A613" s="23"/>
      <c r="B613" s="20"/>
      <c r="C613" s="20"/>
      <c r="D613" s="20"/>
      <c r="E613" s="20"/>
      <c r="F613" s="20"/>
    </row>
    <row r="614" spans="1:6" ht="12.75" customHeight="1" x14ac:dyDescent="0.3">
      <c r="A614" s="23"/>
      <c r="B614" s="20"/>
      <c r="C614" s="20"/>
      <c r="D614" s="20"/>
      <c r="E614" s="20"/>
      <c r="F614" s="20"/>
    </row>
    <row r="615" spans="1:6" ht="12.75" customHeight="1" x14ac:dyDescent="0.3">
      <c r="A615" s="23"/>
      <c r="B615" s="20"/>
      <c r="C615" s="20"/>
      <c r="D615" s="20"/>
      <c r="E615" s="20"/>
      <c r="F615" s="20"/>
    </row>
    <row r="616" spans="1:6" ht="12.75" customHeight="1" x14ac:dyDescent="0.3">
      <c r="A616" s="23"/>
      <c r="B616" s="20"/>
      <c r="C616" s="20"/>
      <c r="D616" s="20"/>
      <c r="E616" s="20"/>
      <c r="F616" s="20"/>
    </row>
    <row r="617" spans="1:6" ht="12.75" customHeight="1" x14ac:dyDescent="0.3">
      <c r="A617" s="23"/>
      <c r="B617" s="20"/>
      <c r="C617" s="20"/>
      <c r="D617" s="20"/>
      <c r="E617" s="20"/>
      <c r="F617" s="20"/>
    </row>
    <row r="618" spans="1:6" ht="12.75" customHeight="1" x14ac:dyDescent="0.3">
      <c r="A618" s="23"/>
      <c r="B618" s="20"/>
      <c r="C618" s="20"/>
      <c r="D618" s="20"/>
      <c r="E618" s="20"/>
      <c r="F618" s="20"/>
    </row>
    <row r="619" spans="1:6" ht="12.75" customHeight="1" x14ac:dyDescent="0.3">
      <c r="A619" s="23"/>
      <c r="B619" s="20"/>
      <c r="C619" s="20"/>
      <c r="D619" s="20"/>
      <c r="E619" s="20"/>
      <c r="F619" s="20"/>
    </row>
    <row r="620" spans="1:6" ht="12.75" customHeight="1" x14ac:dyDescent="0.3">
      <c r="A620" s="23"/>
      <c r="B620" s="20"/>
      <c r="C620" s="20"/>
      <c r="D620" s="20"/>
      <c r="E620" s="20"/>
      <c r="F620" s="20"/>
    </row>
    <row r="621" spans="1:6" ht="12.75" customHeight="1" x14ac:dyDescent="0.3">
      <c r="A621" s="23"/>
      <c r="B621" s="20"/>
      <c r="C621" s="20"/>
      <c r="D621" s="20"/>
      <c r="E621" s="20"/>
      <c r="F621" s="20"/>
    </row>
    <row r="622" spans="1:6" ht="12.75" customHeight="1" x14ac:dyDescent="0.3">
      <c r="A622" s="23"/>
      <c r="B622" s="20"/>
      <c r="C622" s="20"/>
      <c r="D622" s="20"/>
      <c r="E622" s="20"/>
      <c r="F622" s="20"/>
    </row>
    <row r="623" spans="1:6" ht="12.75" customHeight="1" x14ac:dyDescent="0.3">
      <c r="A623" s="23"/>
      <c r="B623" s="20"/>
      <c r="C623" s="20"/>
      <c r="D623" s="20"/>
      <c r="E623" s="20"/>
      <c r="F623" s="20"/>
    </row>
    <row r="624" spans="1:6" ht="12.75" customHeight="1" x14ac:dyDescent="0.3">
      <c r="A624" s="23"/>
      <c r="B624" s="20"/>
      <c r="C624" s="20"/>
      <c r="D624" s="20"/>
      <c r="E624" s="20"/>
      <c r="F624" s="20"/>
    </row>
    <row r="625" spans="1:6" ht="12.75" customHeight="1" x14ac:dyDescent="0.3">
      <c r="A625" s="23"/>
      <c r="B625" s="20"/>
      <c r="C625" s="20"/>
      <c r="D625" s="20"/>
      <c r="E625" s="20"/>
      <c r="F625" s="20"/>
    </row>
    <row r="626" spans="1:6" ht="12.75" customHeight="1" x14ac:dyDescent="0.3">
      <c r="A626" s="23"/>
      <c r="B626" s="20"/>
      <c r="C626" s="20"/>
      <c r="D626" s="20"/>
      <c r="E626" s="20"/>
      <c r="F626" s="20"/>
    </row>
    <row r="627" spans="1:6" ht="12.75" customHeight="1" x14ac:dyDescent="0.3">
      <c r="A627" s="23"/>
      <c r="B627" s="20"/>
      <c r="C627" s="20"/>
      <c r="D627" s="20"/>
      <c r="E627" s="20"/>
      <c r="F627" s="20"/>
    </row>
    <row r="628" spans="1:6" ht="12.75" customHeight="1" x14ac:dyDescent="0.3">
      <c r="A628" s="23"/>
      <c r="B628" s="20"/>
      <c r="C628" s="20"/>
      <c r="D628" s="20"/>
      <c r="E628" s="20"/>
      <c r="F628" s="20"/>
    </row>
    <row r="629" spans="1:6" ht="12.75" customHeight="1" x14ac:dyDescent="0.3">
      <c r="A629" s="23"/>
      <c r="B629" s="20"/>
      <c r="C629" s="20"/>
      <c r="D629" s="20"/>
      <c r="E629" s="20"/>
      <c r="F629" s="20"/>
    </row>
    <row r="630" spans="1:6" ht="12.75" customHeight="1" x14ac:dyDescent="0.3">
      <c r="A630" s="23"/>
      <c r="B630" s="20"/>
      <c r="C630" s="20"/>
      <c r="D630" s="20"/>
      <c r="E630" s="20"/>
      <c r="F630" s="20"/>
    </row>
    <row r="631" spans="1:6" ht="12.75" customHeight="1" x14ac:dyDescent="0.3">
      <c r="A631" s="23"/>
      <c r="B631" s="20"/>
      <c r="C631" s="20"/>
      <c r="D631" s="20"/>
      <c r="E631" s="20"/>
      <c r="F631" s="20"/>
    </row>
    <row r="632" spans="1:6" ht="12.75" customHeight="1" x14ac:dyDescent="0.3">
      <c r="A632" s="23"/>
      <c r="B632" s="20"/>
      <c r="C632" s="20"/>
      <c r="D632" s="20"/>
      <c r="E632" s="20"/>
      <c r="F632" s="20"/>
    </row>
    <row r="633" spans="1:6" ht="12.75" customHeight="1" x14ac:dyDescent="0.3">
      <c r="A633" s="23"/>
      <c r="B633" s="20"/>
      <c r="C633" s="20"/>
      <c r="D633" s="20"/>
      <c r="E633" s="20"/>
      <c r="F633" s="20"/>
    </row>
    <row r="634" spans="1:6" ht="12.75" customHeight="1" x14ac:dyDescent="0.3">
      <c r="A634" s="23"/>
      <c r="B634" s="20"/>
      <c r="C634" s="20"/>
      <c r="D634" s="20"/>
      <c r="E634" s="20"/>
      <c r="F634" s="20"/>
    </row>
    <row r="635" spans="1:6" ht="12.75" customHeight="1" x14ac:dyDescent="0.3">
      <c r="A635" s="23"/>
      <c r="B635" s="20"/>
      <c r="C635" s="20"/>
      <c r="D635" s="20"/>
      <c r="E635" s="20"/>
      <c r="F635" s="20"/>
    </row>
    <row r="636" spans="1:6" ht="12.75" customHeight="1" x14ac:dyDescent="0.3">
      <c r="A636" s="23"/>
      <c r="B636" s="20"/>
      <c r="C636" s="20"/>
      <c r="D636" s="20"/>
      <c r="E636" s="20"/>
      <c r="F636" s="20"/>
    </row>
    <row r="637" spans="1:6" ht="12.75" customHeight="1" x14ac:dyDescent="0.3">
      <c r="A637" s="23"/>
      <c r="B637" s="20"/>
      <c r="C637" s="20"/>
      <c r="D637" s="20"/>
      <c r="E637" s="20"/>
      <c r="F637" s="20"/>
    </row>
    <row r="638" spans="1:6" ht="12.75" customHeight="1" x14ac:dyDescent="0.3">
      <c r="A638" s="23"/>
      <c r="B638" s="20"/>
      <c r="C638" s="20"/>
      <c r="D638" s="20"/>
      <c r="E638" s="20"/>
      <c r="F638" s="20"/>
    </row>
    <row r="639" spans="1:6" ht="12.75" customHeight="1" x14ac:dyDescent="0.3">
      <c r="A639" s="23"/>
      <c r="B639" s="20"/>
      <c r="C639" s="20"/>
      <c r="D639" s="20"/>
      <c r="E639" s="20"/>
      <c r="F639" s="20"/>
    </row>
    <row r="640" spans="1:6" ht="12.75" customHeight="1" x14ac:dyDescent="0.3">
      <c r="A640" s="23"/>
      <c r="B640" s="20"/>
      <c r="C640" s="20"/>
      <c r="D640" s="20"/>
      <c r="E640" s="20"/>
      <c r="F640" s="20"/>
    </row>
    <row r="641" spans="1:6" ht="12.75" customHeight="1" x14ac:dyDescent="0.3">
      <c r="A641" s="23"/>
      <c r="B641" s="20"/>
      <c r="C641" s="20"/>
      <c r="D641" s="20"/>
      <c r="E641" s="20"/>
      <c r="F641" s="20"/>
    </row>
    <row r="642" spans="1:6" ht="12.75" customHeight="1" x14ac:dyDescent="0.3">
      <c r="A642" s="23"/>
      <c r="B642" s="20"/>
      <c r="C642" s="20"/>
      <c r="D642" s="20"/>
      <c r="E642" s="20"/>
      <c r="F642" s="20"/>
    </row>
    <row r="643" spans="1:6" ht="12.75" customHeight="1" x14ac:dyDescent="0.3">
      <c r="A643" s="23"/>
      <c r="B643" s="20"/>
      <c r="C643" s="20"/>
      <c r="D643" s="20"/>
      <c r="E643" s="20"/>
      <c r="F643" s="20"/>
    </row>
    <row r="644" spans="1:6" ht="12.75" customHeight="1" x14ac:dyDescent="0.3">
      <c r="A644" s="23"/>
      <c r="B644" s="20"/>
      <c r="C644" s="20"/>
      <c r="D644" s="20"/>
      <c r="E644" s="20"/>
      <c r="F644" s="20"/>
    </row>
    <row r="645" spans="1:6" ht="12.75" customHeight="1" x14ac:dyDescent="0.3">
      <c r="A645" s="23"/>
      <c r="B645" s="20"/>
      <c r="C645" s="20"/>
      <c r="D645" s="20"/>
      <c r="E645" s="20"/>
      <c r="F645" s="20"/>
    </row>
    <row r="646" spans="1:6" ht="12.75" customHeight="1" x14ac:dyDescent="0.3">
      <c r="A646" s="23"/>
      <c r="B646" s="20"/>
      <c r="C646" s="20"/>
      <c r="D646" s="20"/>
      <c r="E646" s="20"/>
      <c r="F646" s="20"/>
    </row>
    <row r="647" spans="1:6" ht="12.75" customHeight="1" x14ac:dyDescent="0.3">
      <c r="A647" s="23"/>
      <c r="B647" s="20"/>
      <c r="C647" s="20"/>
      <c r="D647" s="20"/>
      <c r="E647" s="20"/>
      <c r="F647" s="20"/>
    </row>
    <row r="648" spans="1:6" ht="12.75" customHeight="1" x14ac:dyDescent="0.3">
      <c r="A648" s="23"/>
      <c r="B648" s="20"/>
      <c r="C648" s="20"/>
      <c r="D648" s="20"/>
      <c r="E648" s="20"/>
      <c r="F648" s="20"/>
    </row>
    <row r="649" spans="1:6" ht="12.75" customHeight="1" x14ac:dyDescent="0.3">
      <c r="A649" s="23"/>
      <c r="B649" s="20"/>
      <c r="C649" s="20"/>
      <c r="D649" s="20"/>
      <c r="E649" s="20"/>
      <c r="F649" s="20"/>
    </row>
    <row r="650" spans="1:6" ht="12.75" customHeight="1" x14ac:dyDescent="0.3">
      <c r="A650" s="23"/>
      <c r="B650" s="20"/>
      <c r="C650" s="20"/>
      <c r="D650" s="20"/>
      <c r="E650" s="20"/>
      <c r="F650" s="20"/>
    </row>
    <row r="651" spans="1:6" ht="12.75" customHeight="1" x14ac:dyDescent="0.3">
      <c r="A651" s="23"/>
      <c r="B651" s="20"/>
      <c r="C651" s="20"/>
      <c r="D651" s="20"/>
      <c r="E651" s="20"/>
      <c r="F651" s="20"/>
    </row>
    <row r="652" spans="1:6" ht="12.75" customHeight="1" x14ac:dyDescent="0.3">
      <c r="A652" s="23"/>
      <c r="B652" s="20"/>
      <c r="C652" s="20"/>
      <c r="D652" s="20"/>
      <c r="E652" s="20"/>
      <c r="F652" s="20"/>
    </row>
    <row r="653" spans="1:6" ht="12.75" customHeight="1" x14ac:dyDescent="0.3">
      <c r="A653" s="23"/>
      <c r="B653" s="20"/>
      <c r="C653" s="20"/>
      <c r="D653" s="20"/>
      <c r="E653" s="20"/>
      <c r="F653" s="20"/>
    </row>
    <row r="654" spans="1:6" ht="12.75" customHeight="1" x14ac:dyDescent="0.3">
      <c r="A654" s="23"/>
      <c r="B654" s="20"/>
      <c r="C654" s="20"/>
      <c r="D654" s="20"/>
      <c r="E654" s="20"/>
      <c r="F654" s="20"/>
    </row>
    <row r="655" spans="1:6" ht="12.75" customHeight="1" x14ac:dyDescent="0.3">
      <c r="A655" s="23"/>
      <c r="B655" s="20"/>
      <c r="C655" s="20"/>
      <c r="D655" s="20"/>
      <c r="E655" s="20"/>
      <c r="F655" s="20"/>
    </row>
    <row r="656" spans="1:6" ht="12.75" customHeight="1" x14ac:dyDescent="0.3">
      <c r="A656" s="23"/>
      <c r="B656" s="20"/>
      <c r="C656" s="20"/>
      <c r="D656" s="20"/>
      <c r="E656" s="20"/>
      <c r="F656" s="20"/>
    </row>
    <row r="657" spans="1:6" ht="12.75" customHeight="1" x14ac:dyDescent="0.3">
      <c r="A657" s="23"/>
      <c r="B657" s="20"/>
      <c r="C657" s="20"/>
      <c r="D657" s="20"/>
      <c r="E657" s="20"/>
      <c r="F657" s="20"/>
    </row>
    <row r="658" spans="1:6" ht="12.75" customHeight="1" x14ac:dyDescent="0.3">
      <c r="A658" s="23"/>
      <c r="B658" s="20"/>
      <c r="C658" s="20"/>
      <c r="D658" s="20"/>
      <c r="E658" s="20"/>
      <c r="F658" s="20"/>
    </row>
    <row r="659" spans="1:6" ht="12.75" customHeight="1" x14ac:dyDescent="0.3">
      <c r="A659" s="23"/>
      <c r="B659" s="20"/>
      <c r="C659" s="20"/>
      <c r="D659" s="20"/>
      <c r="E659" s="20"/>
      <c r="F659" s="20"/>
    </row>
    <row r="660" spans="1:6" ht="12.75" customHeight="1" x14ac:dyDescent="0.3">
      <c r="A660" s="23"/>
      <c r="B660" s="20"/>
      <c r="C660" s="20"/>
      <c r="D660" s="20"/>
      <c r="E660" s="20"/>
      <c r="F660" s="20"/>
    </row>
    <row r="661" spans="1:6" ht="12.75" customHeight="1" x14ac:dyDescent="0.3">
      <c r="A661" s="23"/>
      <c r="B661" s="20"/>
      <c r="C661" s="20"/>
      <c r="D661" s="20"/>
      <c r="E661" s="20"/>
      <c r="F661" s="20"/>
    </row>
    <row r="662" spans="1:6" ht="12.75" customHeight="1" x14ac:dyDescent="0.3">
      <c r="A662" s="23"/>
      <c r="B662" s="20"/>
      <c r="C662" s="20"/>
      <c r="D662" s="20"/>
      <c r="E662" s="20"/>
      <c r="F662" s="20"/>
    </row>
    <row r="663" spans="1:6" ht="12.75" customHeight="1" x14ac:dyDescent="0.3">
      <c r="A663" s="23"/>
      <c r="B663" s="20"/>
      <c r="C663" s="20"/>
      <c r="D663" s="20"/>
      <c r="E663" s="20"/>
      <c r="F663" s="20"/>
    </row>
    <row r="664" spans="1:6" ht="12.75" customHeight="1" x14ac:dyDescent="0.3">
      <c r="A664" s="23"/>
      <c r="B664" s="20"/>
      <c r="C664" s="20"/>
      <c r="D664" s="20"/>
      <c r="E664" s="20"/>
      <c r="F664" s="20"/>
    </row>
    <row r="665" spans="1:6" ht="12.75" customHeight="1" x14ac:dyDescent="0.3">
      <c r="A665" s="23"/>
      <c r="B665" s="20"/>
      <c r="C665" s="20"/>
      <c r="D665" s="20"/>
      <c r="E665" s="20"/>
      <c r="F665" s="20"/>
    </row>
    <row r="666" spans="1:6" ht="12.75" customHeight="1" x14ac:dyDescent="0.3">
      <c r="A666" s="23"/>
      <c r="B666" s="20"/>
      <c r="C666" s="20"/>
      <c r="D666" s="20"/>
      <c r="E666" s="20"/>
      <c r="F666" s="20"/>
    </row>
    <row r="667" spans="1:6" ht="12.75" customHeight="1" x14ac:dyDescent="0.3">
      <c r="A667" s="23"/>
      <c r="B667" s="20"/>
      <c r="C667" s="20"/>
      <c r="D667" s="20"/>
      <c r="E667" s="20"/>
      <c r="F667" s="20"/>
    </row>
    <row r="668" spans="1:6" ht="12.75" customHeight="1" x14ac:dyDescent="0.3">
      <c r="A668" s="23"/>
      <c r="B668" s="20"/>
      <c r="C668" s="20"/>
      <c r="D668" s="20"/>
      <c r="E668" s="20"/>
      <c r="F668" s="20"/>
    </row>
    <row r="669" spans="1:6" ht="12.75" customHeight="1" x14ac:dyDescent="0.3">
      <c r="A669" s="23"/>
      <c r="B669" s="20"/>
      <c r="C669" s="20"/>
      <c r="D669" s="20"/>
      <c r="E669" s="20"/>
      <c r="F669" s="20"/>
    </row>
    <row r="670" spans="1:6" ht="12.75" customHeight="1" x14ac:dyDescent="0.3">
      <c r="A670" s="23"/>
      <c r="B670" s="20"/>
      <c r="C670" s="20"/>
      <c r="D670" s="20"/>
      <c r="E670" s="20"/>
      <c r="F670" s="20"/>
    </row>
    <row r="671" spans="1:6" ht="12.75" customHeight="1" x14ac:dyDescent="0.3">
      <c r="A671" s="23"/>
      <c r="B671" s="20"/>
      <c r="C671" s="20"/>
      <c r="D671" s="20"/>
      <c r="E671" s="20"/>
      <c r="F671" s="20"/>
    </row>
    <row r="672" spans="1:6" ht="12.75" customHeight="1" x14ac:dyDescent="0.3">
      <c r="A672" s="23"/>
      <c r="B672" s="20"/>
      <c r="C672" s="20"/>
      <c r="D672" s="20"/>
      <c r="E672" s="20"/>
      <c r="F672" s="20"/>
    </row>
    <row r="673" spans="1:6" ht="12.75" customHeight="1" x14ac:dyDescent="0.3">
      <c r="A673" s="23"/>
      <c r="B673" s="20"/>
      <c r="C673" s="20"/>
      <c r="D673" s="20"/>
      <c r="E673" s="20"/>
      <c r="F673" s="20"/>
    </row>
    <row r="674" spans="1:6" ht="12.75" customHeight="1" x14ac:dyDescent="0.3">
      <c r="A674" s="23"/>
      <c r="B674" s="20"/>
      <c r="C674" s="20"/>
      <c r="D674" s="20"/>
      <c r="E674" s="20"/>
      <c r="F674" s="20"/>
    </row>
    <row r="675" spans="1:6" ht="12.75" customHeight="1" x14ac:dyDescent="0.3">
      <c r="A675" s="23"/>
      <c r="B675" s="20"/>
      <c r="C675" s="20"/>
      <c r="D675" s="20"/>
      <c r="E675" s="20"/>
      <c r="F675" s="20"/>
    </row>
    <row r="676" spans="1:6" ht="12.75" customHeight="1" x14ac:dyDescent="0.3">
      <c r="A676" s="23"/>
      <c r="B676" s="20"/>
      <c r="C676" s="20"/>
      <c r="D676" s="20"/>
      <c r="E676" s="20"/>
      <c r="F676" s="20"/>
    </row>
    <row r="677" spans="1:6" ht="12.75" customHeight="1" x14ac:dyDescent="0.3">
      <c r="A677" s="23"/>
      <c r="B677" s="20"/>
      <c r="C677" s="20"/>
      <c r="D677" s="20"/>
      <c r="E677" s="20"/>
      <c r="F677" s="20"/>
    </row>
    <row r="678" spans="1:6" ht="12.75" customHeight="1" x14ac:dyDescent="0.3">
      <c r="A678" s="23"/>
      <c r="B678" s="20"/>
      <c r="C678" s="20"/>
      <c r="D678" s="20"/>
      <c r="E678" s="20"/>
      <c r="F678" s="20"/>
    </row>
    <row r="679" spans="1:6" ht="12.75" customHeight="1" x14ac:dyDescent="0.3">
      <c r="A679" s="23"/>
      <c r="B679" s="20"/>
      <c r="C679" s="20"/>
      <c r="D679" s="20"/>
      <c r="E679" s="20"/>
      <c r="F679" s="20"/>
    </row>
    <row r="680" spans="1:6" ht="12.75" customHeight="1" x14ac:dyDescent="0.3">
      <c r="A680" s="23"/>
      <c r="B680" s="20"/>
      <c r="C680" s="20"/>
      <c r="D680" s="20"/>
      <c r="E680" s="20"/>
      <c r="F680" s="20"/>
    </row>
    <row r="681" spans="1:6" ht="12.75" customHeight="1" x14ac:dyDescent="0.3">
      <c r="A681" s="23"/>
      <c r="B681" s="20"/>
      <c r="C681" s="20"/>
      <c r="D681" s="20"/>
      <c r="E681" s="20"/>
      <c r="F681" s="20"/>
    </row>
    <row r="682" spans="1:6" ht="12.75" customHeight="1" x14ac:dyDescent="0.3">
      <c r="A682" s="23"/>
      <c r="B682" s="20"/>
      <c r="C682" s="20"/>
      <c r="D682" s="20"/>
      <c r="E682" s="20"/>
      <c r="F682" s="20"/>
    </row>
    <row r="683" spans="1:6" ht="12.75" customHeight="1" x14ac:dyDescent="0.3">
      <c r="A683" s="23"/>
      <c r="B683" s="20"/>
      <c r="C683" s="20"/>
      <c r="D683" s="20"/>
      <c r="E683" s="20"/>
      <c r="F683" s="20"/>
    </row>
    <row r="684" spans="1:6" ht="12.75" customHeight="1" x14ac:dyDescent="0.3">
      <c r="A684" s="23"/>
      <c r="B684" s="20"/>
      <c r="C684" s="20"/>
      <c r="D684" s="20"/>
      <c r="E684" s="20"/>
      <c r="F684" s="20"/>
    </row>
    <row r="685" spans="1:6" ht="12.75" customHeight="1" x14ac:dyDescent="0.3">
      <c r="A685" s="23"/>
      <c r="B685" s="20"/>
      <c r="C685" s="20"/>
      <c r="D685" s="20"/>
      <c r="E685" s="20"/>
      <c r="F685" s="20"/>
    </row>
    <row r="686" spans="1:6" ht="12.75" customHeight="1" x14ac:dyDescent="0.3">
      <c r="A686" s="23"/>
      <c r="B686" s="20"/>
      <c r="C686" s="20"/>
      <c r="D686" s="20"/>
      <c r="E686" s="20"/>
      <c r="F686" s="20"/>
    </row>
    <row r="687" spans="1:6" ht="12.75" customHeight="1" x14ac:dyDescent="0.3">
      <c r="A687" s="23"/>
      <c r="B687" s="20"/>
      <c r="C687" s="20"/>
      <c r="D687" s="20"/>
      <c r="E687" s="20"/>
      <c r="F687" s="20"/>
    </row>
    <row r="688" spans="1:6" ht="12.75" customHeight="1" x14ac:dyDescent="0.3">
      <c r="A688" s="23"/>
      <c r="B688" s="20"/>
      <c r="C688" s="20"/>
      <c r="D688" s="20"/>
      <c r="E688" s="20"/>
      <c r="F688" s="20"/>
    </row>
    <row r="689" spans="1:6" ht="12.75" customHeight="1" x14ac:dyDescent="0.3">
      <c r="A689" s="23"/>
      <c r="B689" s="20"/>
      <c r="C689" s="20"/>
      <c r="D689" s="20"/>
      <c r="E689" s="20"/>
      <c r="F689" s="20"/>
    </row>
    <row r="690" spans="1:6" ht="12.75" customHeight="1" x14ac:dyDescent="0.3">
      <c r="A690" s="23"/>
      <c r="B690" s="20"/>
      <c r="C690" s="20"/>
      <c r="D690" s="20"/>
      <c r="E690" s="20"/>
      <c r="F690" s="20"/>
    </row>
    <row r="691" spans="1:6" ht="12.75" customHeight="1" x14ac:dyDescent="0.3">
      <c r="A691" s="23"/>
      <c r="B691" s="20"/>
      <c r="C691" s="20"/>
      <c r="D691" s="20"/>
      <c r="E691" s="20"/>
      <c r="F691" s="20"/>
    </row>
    <row r="692" spans="1:6" ht="12.75" customHeight="1" x14ac:dyDescent="0.3">
      <c r="A692" s="23"/>
      <c r="B692" s="20"/>
      <c r="C692" s="20"/>
      <c r="D692" s="20"/>
      <c r="E692" s="20"/>
      <c r="F692" s="20"/>
    </row>
    <row r="693" spans="1:6" ht="12.75" customHeight="1" x14ac:dyDescent="0.3">
      <c r="A693" s="23"/>
      <c r="B693" s="20"/>
      <c r="C693" s="20"/>
      <c r="D693" s="20"/>
      <c r="E693" s="20"/>
      <c r="F693" s="20"/>
    </row>
    <row r="694" spans="1:6" ht="12.75" customHeight="1" x14ac:dyDescent="0.3">
      <c r="A694" s="23"/>
      <c r="B694" s="20"/>
      <c r="C694" s="20"/>
      <c r="D694" s="20"/>
      <c r="E694" s="20"/>
      <c r="F694" s="20"/>
    </row>
    <row r="695" spans="1:6" ht="12.75" customHeight="1" x14ac:dyDescent="0.3">
      <c r="A695" s="23"/>
      <c r="B695" s="20"/>
      <c r="C695" s="20"/>
      <c r="D695" s="20"/>
      <c r="E695" s="20"/>
      <c r="F695" s="20"/>
    </row>
    <row r="696" spans="1:6" ht="12.75" customHeight="1" x14ac:dyDescent="0.3">
      <c r="A696" s="23"/>
      <c r="B696" s="20"/>
      <c r="C696" s="20"/>
      <c r="D696" s="20"/>
      <c r="E696" s="20"/>
      <c r="F696" s="20"/>
    </row>
    <row r="697" spans="1:6" ht="12.75" customHeight="1" x14ac:dyDescent="0.3">
      <c r="A697" s="23"/>
      <c r="B697" s="20"/>
      <c r="C697" s="20"/>
      <c r="D697" s="20"/>
      <c r="E697" s="20"/>
      <c r="F697" s="20"/>
    </row>
    <row r="698" spans="1:6" ht="12.75" customHeight="1" x14ac:dyDescent="0.3">
      <c r="A698" s="23"/>
      <c r="B698" s="20"/>
      <c r="C698" s="20"/>
      <c r="D698" s="20"/>
      <c r="E698" s="20"/>
      <c r="F698" s="20"/>
    </row>
    <row r="699" spans="1:6" ht="12.75" customHeight="1" x14ac:dyDescent="0.3">
      <c r="A699" s="23"/>
      <c r="B699" s="20"/>
      <c r="C699" s="20"/>
      <c r="D699" s="20"/>
      <c r="E699" s="20"/>
      <c r="F699" s="20"/>
    </row>
    <row r="700" spans="1:6" ht="12.75" customHeight="1" x14ac:dyDescent="0.3">
      <c r="A700" s="23"/>
      <c r="B700" s="20"/>
      <c r="C700" s="20"/>
      <c r="D700" s="20"/>
      <c r="E700" s="20"/>
      <c r="F700" s="20"/>
    </row>
    <row r="701" spans="1:6" ht="12.75" customHeight="1" x14ac:dyDescent="0.3">
      <c r="A701" s="23"/>
      <c r="B701" s="20"/>
      <c r="C701" s="20"/>
      <c r="D701" s="20"/>
      <c r="E701" s="20"/>
      <c r="F701" s="20"/>
    </row>
    <row r="702" spans="1:6" ht="12.75" customHeight="1" x14ac:dyDescent="0.3">
      <c r="A702" s="23"/>
      <c r="B702" s="20"/>
      <c r="C702" s="20"/>
      <c r="D702" s="20"/>
      <c r="E702" s="20"/>
      <c r="F702" s="20"/>
    </row>
    <row r="703" spans="1:6" ht="12.75" customHeight="1" x14ac:dyDescent="0.3">
      <c r="A703" s="23"/>
      <c r="B703" s="20"/>
      <c r="C703" s="20"/>
      <c r="D703" s="20"/>
      <c r="E703" s="20"/>
      <c r="F703" s="20"/>
    </row>
    <row r="704" spans="1:6" ht="12.75" customHeight="1" x14ac:dyDescent="0.3">
      <c r="A704" s="23"/>
      <c r="B704" s="20"/>
      <c r="C704" s="20"/>
      <c r="D704" s="20"/>
      <c r="E704" s="20"/>
      <c r="F704" s="20"/>
    </row>
    <row r="705" spans="1:6" ht="12.75" customHeight="1" x14ac:dyDescent="0.3">
      <c r="A705" s="23"/>
      <c r="B705" s="20"/>
      <c r="C705" s="20"/>
      <c r="D705" s="20"/>
      <c r="E705" s="20"/>
      <c r="F705" s="20"/>
    </row>
    <row r="706" spans="1:6" ht="12.75" customHeight="1" x14ac:dyDescent="0.3">
      <c r="A706" s="23"/>
      <c r="B706" s="20"/>
      <c r="C706" s="20"/>
      <c r="D706" s="20"/>
      <c r="E706" s="20"/>
      <c r="F706" s="20"/>
    </row>
    <row r="707" spans="1:6" ht="12.75" customHeight="1" x14ac:dyDescent="0.3">
      <c r="A707" s="23"/>
      <c r="B707" s="20"/>
      <c r="C707" s="20"/>
      <c r="D707" s="20"/>
      <c r="E707" s="20"/>
      <c r="F707" s="20"/>
    </row>
    <row r="708" spans="1:6" ht="12.75" customHeight="1" x14ac:dyDescent="0.3">
      <c r="A708" s="23"/>
      <c r="B708" s="20"/>
      <c r="C708" s="20"/>
      <c r="D708" s="20"/>
      <c r="E708" s="20"/>
      <c r="F708" s="20"/>
    </row>
    <row r="709" spans="1:6" ht="12.75" customHeight="1" x14ac:dyDescent="0.3">
      <c r="A709" s="23"/>
      <c r="B709" s="20"/>
      <c r="C709" s="20"/>
      <c r="D709" s="20"/>
      <c r="E709" s="20"/>
      <c r="F709" s="20"/>
    </row>
    <row r="710" spans="1:6" ht="12.75" customHeight="1" x14ac:dyDescent="0.3">
      <c r="A710" s="23"/>
      <c r="B710" s="20"/>
      <c r="C710" s="20"/>
      <c r="D710" s="20"/>
      <c r="E710" s="20"/>
      <c r="F710" s="20"/>
    </row>
    <row r="711" spans="1:6" ht="12.75" customHeight="1" x14ac:dyDescent="0.3">
      <c r="A711" s="23"/>
      <c r="B711" s="20"/>
      <c r="C711" s="20"/>
      <c r="D711" s="20"/>
      <c r="E711" s="20"/>
      <c r="F711" s="20"/>
    </row>
    <row r="712" spans="1:6" ht="12.75" customHeight="1" x14ac:dyDescent="0.3">
      <c r="A712" s="23"/>
      <c r="B712" s="20"/>
      <c r="C712" s="20"/>
      <c r="D712" s="20"/>
      <c r="E712" s="20"/>
      <c r="F712" s="20"/>
    </row>
    <row r="713" spans="1:6" ht="12.75" customHeight="1" x14ac:dyDescent="0.3">
      <c r="A713" s="23"/>
      <c r="B713" s="20"/>
      <c r="C713" s="20"/>
      <c r="D713" s="20"/>
      <c r="E713" s="20"/>
      <c r="F713" s="20"/>
    </row>
    <row r="714" spans="1:6" ht="12.75" customHeight="1" x14ac:dyDescent="0.3">
      <c r="A714" s="23"/>
      <c r="B714" s="20"/>
      <c r="C714" s="20"/>
      <c r="D714" s="20"/>
      <c r="E714" s="20"/>
      <c r="F714" s="20"/>
    </row>
    <row r="715" spans="1:6" ht="12.75" customHeight="1" x14ac:dyDescent="0.3">
      <c r="A715" s="23"/>
      <c r="B715" s="20"/>
      <c r="C715" s="20"/>
      <c r="D715" s="20"/>
      <c r="E715" s="20"/>
      <c r="F715" s="20"/>
    </row>
    <row r="716" spans="1:6" ht="12.75" customHeight="1" x14ac:dyDescent="0.3">
      <c r="A716" s="23"/>
      <c r="B716" s="20"/>
      <c r="C716" s="20"/>
      <c r="D716" s="20"/>
      <c r="E716" s="20"/>
      <c r="F716" s="20"/>
    </row>
    <row r="717" spans="1:6" ht="12.75" customHeight="1" x14ac:dyDescent="0.3">
      <c r="A717" s="23"/>
      <c r="B717" s="20"/>
      <c r="C717" s="20"/>
      <c r="D717" s="20"/>
      <c r="E717" s="20"/>
      <c r="F717" s="20"/>
    </row>
    <row r="718" spans="1:6" ht="12.75" customHeight="1" x14ac:dyDescent="0.3">
      <c r="A718" s="23"/>
      <c r="B718" s="20"/>
      <c r="C718" s="20"/>
      <c r="D718" s="20"/>
      <c r="E718" s="20"/>
      <c r="F718" s="20"/>
    </row>
    <row r="719" spans="1:6" ht="12.75" customHeight="1" x14ac:dyDescent="0.3">
      <c r="A719" s="23"/>
      <c r="B719" s="20"/>
      <c r="C719" s="20"/>
      <c r="D719" s="20"/>
      <c r="E719" s="20"/>
      <c r="F719" s="20"/>
    </row>
    <row r="720" spans="1:6" ht="12.75" customHeight="1" x14ac:dyDescent="0.3">
      <c r="A720" s="23"/>
      <c r="B720" s="20"/>
      <c r="C720" s="20"/>
      <c r="D720" s="20"/>
      <c r="E720" s="20"/>
      <c r="F720" s="20"/>
    </row>
    <row r="721" spans="1:6" ht="12.75" customHeight="1" x14ac:dyDescent="0.3">
      <c r="A721" s="23"/>
      <c r="B721" s="20"/>
      <c r="C721" s="20"/>
      <c r="D721" s="20"/>
      <c r="E721" s="20"/>
      <c r="F721" s="20"/>
    </row>
    <row r="722" spans="1:6" ht="12.75" customHeight="1" x14ac:dyDescent="0.3">
      <c r="A722" s="23"/>
      <c r="B722" s="20"/>
      <c r="C722" s="20"/>
      <c r="D722" s="20"/>
      <c r="E722" s="20"/>
      <c r="F722" s="20"/>
    </row>
    <row r="723" spans="1:6" ht="12.75" customHeight="1" x14ac:dyDescent="0.3">
      <c r="A723" s="23"/>
      <c r="B723" s="20"/>
      <c r="C723" s="20"/>
      <c r="D723" s="20"/>
      <c r="E723" s="20"/>
      <c r="F723" s="20"/>
    </row>
    <row r="724" spans="1:6" ht="12.75" customHeight="1" x14ac:dyDescent="0.3">
      <c r="A724" s="23"/>
      <c r="B724" s="20"/>
      <c r="C724" s="20"/>
      <c r="D724" s="20"/>
      <c r="E724" s="20"/>
      <c r="F724" s="20"/>
    </row>
    <row r="725" spans="1:6" ht="12.75" customHeight="1" x14ac:dyDescent="0.3">
      <c r="A725" s="23"/>
      <c r="B725" s="20"/>
      <c r="C725" s="20"/>
      <c r="D725" s="20"/>
      <c r="E725" s="20"/>
      <c r="F725" s="20"/>
    </row>
    <row r="726" spans="1:6" ht="12.75" customHeight="1" x14ac:dyDescent="0.3">
      <c r="A726" s="23"/>
      <c r="B726" s="20"/>
      <c r="C726" s="20"/>
      <c r="D726" s="20"/>
      <c r="E726" s="20"/>
      <c r="F726" s="20"/>
    </row>
    <row r="727" spans="1:6" ht="12.75" customHeight="1" x14ac:dyDescent="0.3">
      <c r="A727" s="23"/>
      <c r="B727" s="20"/>
      <c r="C727" s="20"/>
      <c r="D727" s="20"/>
      <c r="E727" s="20"/>
      <c r="F727" s="20"/>
    </row>
    <row r="728" spans="1:6" ht="12.75" customHeight="1" x14ac:dyDescent="0.3">
      <c r="A728" s="23"/>
      <c r="B728" s="20"/>
      <c r="C728" s="20"/>
      <c r="D728" s="20"/>
      <c r="E728" s="20"/>
      <c r="F728" s="20"/>
    </row>
    <row r="729" spans="1:6" ht="12.75" customHeight="1" x14ac:dyDescent="0.3">
      <c r="A729" s="23"/>
      <c r="B729" s="20"/>
      <c r="C729" s="20"/>
      <c r="D729" s="20"/>
      <c r="E729" s="20"/>
      <c r="F729" s="20"/>
    </row>
    <row r="730" spans="1:6" ht="12.75" customHeight="1" x14ac:dyDescent="0.3">
      <c r="A730" s="23"/>
      <c r="B730" s="20"/>
      <c r="C730" s="20"/>
      <c r="D730" s="20"/>
      <c r="E730" s="20"/>
      <c r="F730" s="20"/>
    </row>
    <row r="731" spans="1:6" ht="12.75" customHeight="1" x14ac:dyDescent="0.3">
      <c r="A731" s="23"/>
      <c r="B731" s="20"/>
      <c r="C731" s="20"/>
      <c r="D731" s="20"/>
      <c r="E731" s="20"/>
      <c r="F731" s="20"/>
    </row>
    <row r="732" spans="1:6" ht="12.75" customHeight="1" x14ac:dyDescent="0.3">
      <c r="A732" s="23"/>
      <c r="B732" s="20"/>
      <c r="C732" s="20"/>
      <c r="D732" s="20"/>
      <c r="E732" s="20"/>
      <c r="F732" s="20"/>
    </row>
    <row r="733" spans="1:6" ht="12.75" customHeight="1" x14ac:dyDescent="0.3">
      <c r="A733" s="23"/>
      <c r="B733" s="20"/>
      <c r="C733" s="20"/>
      <c r="D733" s="20"/>
      <c r="E733" s="20"/>
      <c r="F733" s="20"/>
    </row>
    <row r="734" spans="1:6" ht="12.75" customHeight="1" x14ac:dyDescent="0.3">
      <c r="A734" s="23"/>
      <c r="B734" s="20"/>
      <c r="C734" s="20"/>
      <c r="D734" s="20"/>
      <c r="E734" s="20"/>
      <c r="F734" s="20"/>
    </row>
    <row r="735" spans="1:6" ht="12.75" customHeight="1" x14ac:dyDescent="0.3">
      <c r="A735" s="23"/>
      <c r="B735" s="20"/>
      <c r="C735" s="20"/>
      <c r="D735" s="20"/>
      <c r="E735" s="20"/>
      <c r="F735" s="20"/>
    </row>
    <row r="736" spans="1:6" ht="12.75" customHeight="1" x14ac:dyDescent="0.3">
      <c r="A736" s="23"/>
      <c r="B736" s="20"/>
      <c r="C736" s="20"/>
      <c r="D736" s="20"/>
      <c r="E736" s="20"/>
      <c r="F736" s="20"/>
    </row>
    <row r="737" spans="1:6" ht="12.75" customHeight="1" x14ac:dyDescent="0.3">
      <c r="A737" s="23"/>
      <c r="B737" s="20"/>
      <c r="C737" s="20"/>
      <c r="D737" s="20"/>
      <c r="E737" s="20"/>
      <c r="F737" s="20"/>
    </row>
    <row r="738" spans="1:6" ht="12.75" customHeight="1" x14ac:dyDescent="0.3">
      <c r="A738" s="23"/>
      <c r="B738" s="20"/>
      <c r="C738" s="20"/>
      <c r="D738" s="20"/>
      <c r="E738" s="20"/>
      <c r="F738" s="20"/>
    </row>
    <row r="739" spans="1:6" ht="12.75" customHeight="1" x14ac:dyDescent="0.3">
      <c r="A739" s="23"/>
      <c r="B739" s="20"/>
      <c r="C739" s="20"/>
      <c r="D739" s="20"/>
      <c r="E739" s="20"/>
      <c r="F739" s="20"/>
    </row>
    <row r="740" spans="1:6" ht="12.75" customHeight="1" x14ac:dyDescent="0.3">
      <c r="A740" s="23"/>
      <c r="B740" s="20"/>
      <c r="C740" s="20"/>
      <c r="D740" s="20"/>
      <c r="E740" s="20"/>
      <c r="F740" s="20"/>
    </row>
    <row r="741" spans="1:6" ht="12.75" customHeight="1" x14ac:dyDescent="0.3">
      <c r="A741" s="23"/>
      <c r="B741" s="20"/>
      <c r="C741" s="20"/>
      <c r="D741" s="20"/>
      <c r="E741" s="20"/>
      <c r="F741" s="20"/>
    </row>
    <row r="742" spans="1:6" ht="12.75" customHeight="1" x14ac:dyDescent="0.3">
      <c r="A742" s="23"/>
      <c r="B742" s="20"/>
      <c r="C742" s="20"/>
      <c r="D742" s="20"/>
      <c r="E742" s="20"/>
      <c r="F742" s="20"/>
    </row>
    <row r="743" spans="1:6" ht="12.75" customHeight="1" x14ac:dyDescent="0.3">
      <c r="A743" s="23"/>
      <c r="B743" s="20"/>
      <c r="C743" s="20"/>
      <c r="D743" s="20"/>
      <c r="E743" s="20"/>
      <c r="F743" s="20"/>
    </row>
    <row r="744" spans="1:6" ht="12.75" customHeight="1" x14ac:dyDescent="0.3">
      <c r="A744" s="23"/>
      <c r="B744" s="20"/>
      <c r="C744" s="20"/>
      <c r="D744" s="20"/>
      <c r="E744" s="20"/>
      <c r="F744" s="20"/>
    </row>
    <row r="745" spans="1:6" ht="12.75" customHeight="1" x14ac:dyDescent="0.3">
      <c r="A745" s="23"/>
      <c r="B745" s="20"/>
      <c r="C745" s="20"/>
      <c r="D745" s="20"/>
      <c r="E745" s="20"/>
      <c r="F745" s="20"/>
    </row>
    <row r="746" spans="1:6" ht="12.75" customHeight="1" x14ac:dyDescent="0.3">
      <c r="A746" s="23"/>
      <c r="B746" s="20"/>
      <c r="C746" s="20"/>
      <c r="D746" s="20"/>
      <c r="E746" s="20"/>
      <c r="F746" s="20"/>
    </row>
    <row r="747" spans="1:6" ht="12.75" customHeight="1" x14ac:dyDescent="0.3">
      <c r="A747" s="23"/>
      <c r="B747" s="20"/>
      <c r="C747" s="20"/>
      <c r="D747" s="20"/>
      <c r="E747" s="20"/>
      <c r="F747" s="20"/>
    </row>
    <row r="748" spans="1:6" ht="12.75" customHeight="1" x14ac:dyDescent="0.3">
      <c r="A748" s="23"/>
      <c r="B748" s="20"/>
      <c r="C748" s="20"/>
      <c r="D748" s="20"/>
      <c r="E748" s="20"/>
      <c r="F748" s="20"/>
    </row>
    <row r="749" spans="1:6" ht="12.75" customHeight="1" x14ac:dyDescent="0.3">
      <c r="A749" s="23"/>
      <c r="B749" s="20"/>
      <c r="C749" s="20"/>
      <c r="D749" s="20"/>
      <c r="E749" s="20"/>
      <c r="F749" s="20"/>
    </row>
    <row r="750" spans="1:6" ht="12.75" customHeight="1" x14ac:dyDescent="0.3">
      <c r="A750" s="23"/>
      <c r="B750" s="20"/>
      <c r="C750" s="20"/>
      <c r="D750" s="20"/>
      <c r="E750" s="20"/>
      <c r="F750" s="20"/>
    </row>
    <row r="751" spans="1:6" ht="12.75" customHeight="1" x14ac:dyDescent="0.3">
      <c r="A751" s="23"/>
      <c r="B751" s="20"/>
      <c r="C751" s="20"/>
      <c r="D751" s="20"/>
      <c r="E751" s="20"/>
      <c r="F751" s="20"/>
    </row>
    <row r="752" spans="1:6" ht="12.75" customHeight="1" x14ac:dyDescent="0.3">
      <c r="A752" s="23"/>
      <c r="B752" s="20"/>
      <c r="C752" s="20"/>
      <c r="D752" s="20"/>
      <c r="E752" s="20"/>
      <c r="F752" s="20"/>
    </row>
    <row r="753" spans="1:6" ht="12.75" customHeight="1" x14ac:dyDescent="0.3">
      <c r="A753" s="23"/>
      <c r="B753" s="20"/>
      <c r="C753" s="20"/>
      <c r="D753" s="20"/>
      <c r="E753" s="20"/>
      <c r="F753" s="20"/>
    </row>
    <row r="754" spans="1:6" ht="12.75" customHeight="1" x14ac:dyDescent="0.3">
      <c r="A754" s="23"/>
      <c r="B754" s="20"/>
      <c r="C754" s="20"/>
      <c r="D754" s="20"/>
      <c r="E754" s="20"/>
      <c r="F754" s="20"/>
    </row>
    <row r="755" spans="1:6" ht="12.75" customHeight="1" x14ac:dyDescent="0.3">
      <c r="A755" s="23"/>
      <c r="B755" s="20"/>
      <c r="C755" s="20"/>
      <c r="D755" s="20"/>
      <c r="E755" s="20"/>
      <c r="F755" s="20"/>
    </row>
    <row r="756" spans="1:6" ht="12.75" customHeight="1" x14ac:dyDescent="0.3">
      <c r="A756" s="23"/>
      <c r="B756" s="20"/>
      <c r="C756" s="20"/>
      <c r="D756" s="20"/>
      <c r="E756" s="20"/>
      <c r="F756" s="20"/>
    </row>
    <row r="757" spans="1:6" ht="12.75" customHeight="1" x14ac:dyDescent="0.3">
      <c r="A757" s="23"/>
      <c r="B757" s="20"/>
      <c r="C757" s="20"/>
      <c r="D757" s="20"/>
      <c r="E757" s="20"/>
      <c r="F757" s="20"/>
    </row>
    <row r="758" spans="1:6" ht="12.75" customHeight="1" x14ac:dyDescent="0.3">
      <c r="A758" s="23"/>
      <c r="B758" s="20"/>
      <c r="C758" s="20"/>
      <c r="D758" s="20"/>
      <c r="E758" s="20"/>
      <c r="F758" s="20"/>
    </row>
    <row r="759" spans="1:6" ht="12.75" customHeight="1" x14ac:dyDescent="0.3">
      <c r="A759" s="23"/>
      <c r="B759" s="20"/>
      <c r="C759" s="20"/>
      <c r="D759" s="20"/>
      <c r="E759" s="20"/>
      <c r="F759" s="20"/>
    </row>
    <row r="760" spans="1:6" ht="12.75" customHeight="1" x14ac:dyDescent="0.3">
      <c r="A760" s="23"/>
      <c r="B760" s="20"/>
      <c r="C760" s="20"/>
      <c r="D760" s="20"/>
      <c r="E760" s="20"/>
      <c r="F760" s="20"/>
    </row>
    <row r="761" spans="1:6" ht="12.75" customHeight="1" x14ac:dyDescent="0.3">
      <c r="A761" s="23"/>
      <c r="B761" s="20"/>
      <c r="C761" s="20"/>
      <c r="D761" s="20"/>
      <c r="E761" s="20"/>
      <c r="F761" s="20"/>
    </row>
    <row r="762" spans="1:6" ht="12.75" customHeight="1" x14ac:dyDescent="0.3">
      <c r="A762" s="23"/>
      <c r="B762" s="20"/>
      <c r="C762" s="20"/>
      <c r="D762" s="20"/>
      <c r="E762" s="20"/>
      <c r="F762" s="20"/>
    </row>
    <row r="763" spans="1:6" ht="12.75" customHeight="1" x14ac:dyDescent="0.3">
      <c r="A763" s="23"/>
      <c r="B763" s="20"/>
      <c r="C763" s="20"/>
      <c r="D763" s="20"/>
      <c r="E763" s="20"/>
      <c r="F763" s="20"/>
    </row>
    <row r="764" spans="1:6" ht="12.75" customHeight="1" x14ac:dyDescent="0.3">
      <c r="A764" s="23"/>
      <c r="B764" s="20"/>
      <c r="C764" s="20"/>
      <c r="D764" s="20"/>
      <c r="E764" s="20"/>
      <c r="F764" s="20"/>
    </row>
    <row r="765" spans="1:6" ht="12.75" customHeight="1" x14ac:dyDescent="0.3">
      <c r="A765" s="23"/>
      <c r="B765" s="20"/>
      <c r="C765" s="20"/>
      <c r="D765" s="20"/>
      <c r="E765" s="20"/>
      <c r="F765" s="20"/>
    </row>
    <row r="766" spans="1:6" ht="12.75" customHeight="1" x14ac:dyDescent="0.3">
      <c r="A766" s="23"/>
      <c r="B766" s="20"/>
      <c r="C766" s="20"/>
      <c r="D766" s="20"/>
      <c r="E766" s="20"/>
      <c r="F766" s="20"/>
    </row>
    <row r="767" spans="1:6" ht="12.75" customHeight="1" x14ac:dyDescent="0.3">
      <c r="A767" s="23"/>
      <c r="B767" s="20"/>
      <c r="C767" s="20"/>
      <c r="D767" s="20"/>
      <c r="E767" s="20"/>
      <c r="F767" s="20"/>
    </row>
    <row r="768" spans="1:6" ht="12.75" customHeight="1" x14ac:dyDescent="0.3">
      <c r="A768" s="23"/>
      <c r="B768" s="20"/>
      <c r="C768" s="20"/>
      <c r="D768" s="20"/>
      <c r="E768" s="20"/>
      <c r="F768" s="20"/>
    </row>
    <row r="769" spans="1:6" ht="12.75" customHeight="1" x14ac:dyDescent="0.3">
      <c r="A769" s="23"/>
      <c r="B769" s="20"/>
      <c r="C769" s="20"/>
      <c r="D769" s="20"/>
      <c r="E769" s="20"/>
      <c r="F769" s="20"/>
    </row>
    <row r="770" spans="1:6" ht="12.75" customHeight="1" x14ac:dyDescent="0.3">
      <c r="A770" s="23"/>
      <c r="B770" s="20"/>
      <c r="C770" s="20"/>
      <c r="D770" s="20"/>
      <c r="E770" s="20"/>
      <c r="F770" s="20"/>
    </row>
    <row r="771" spans="1:6" ht="12.75" customHeight="1" x14ac:dyDescent="0.3">
      <c r="A771" s="23"/>
      <c r="B771" s="20"/>
      <c r="C771" s="20"/>
      <c r="D771" s="20"/>
      <c r="E771" s="20"/>
      <c r="F771" s="20"/>
    </row>
    <row r="772" spans="1:6" ht="12.75" customHeight="1" x14ac:dyDescent="0.3">
      <c r="A772" s="23"/>
      <c r="B772" s="20"/>
      <c r="C772" s="20"/>
      <c r="D772" s="20"/>
      <c r="E772" s="20"/>
      <c r="F772" s="20"/>
    </row>
    <row r="773" spans="1:6" ht="12.75" customHeight="1" x14ac:dyDescent="0.3">
      <c r="A773" s="23"/>
      <c r="B773" s="20"/>
      <c r="C773" s="20"/>
      <c r="D773" s="20"/>
      <c r="E773" s="20"/>
      <c r="F773" s="20"/>
    </row>
    <row r="774" spans="1:6" ht="12.75" customHeight="1" x14ac:dyDescent="0.3">
      <c r="A774" s="23"/>
      <c r="B774" s="20"/>
      <c r="C774" s="20"/>
      <c r="D774" s="20"/>
      <c r="E774" s="20"/>
      <c r="F774" s="20"/>
    </row>
    <row r="775" spans="1:6" ht="12.75" customHeight="1" x14ac:dyDescent="0.3">
      <c r="A775" s="23"/>
      <c r="B775" s="20"/>
      <c r="C775" s="20"/>
      <c r="D775" s="20"/>
      <c r="E775" s="20"/>
      <c r="F775" s="20"/>
    </row>
    <row r="776" spans="1:6" ht="12.75" customHeight="1" x14ac:dyDescent="0.3">
      <c r="A776" s="23"/>
      <c r="B776" s="20"/>
      <c r="C776" s="20"/>
      <c r="D776" s="20"/>
      <c r="E776" s="20"/>
      <c r="F776" s="20"/>
    </row>
    <row r="777" spans="1:6" ht="12.75" customHeight="1" x14ac:dyDescent="0.3">
      <c r="A777" s="23"/>
      <c r="B777" s="20"/>
      <c r="C777" s="20"/>
      <c r="D777" s="20"/>
      <c r="E777" s="20"/>
      <c r="F777" s="20"/>
    </row>
    <row r="778" spans="1:6" ht="12.75" customHeight="1" x14ac:dyDescent="0.3">
      <c r="A778" s="23"/>
      <c r="B778" s="20"/>
      <c r="C778" s="20"/>
      <c r="D778" s="20"/>
      <c r="E778" s="20"/>
      <c r="F778" s="20"/>
    </row>
    <row r="779" spans="1:6" ht="12.75" customHeight="1" x14ac:dyDescent="0.3">
      <c r="A779" s="23"/>
      <c r="B779" s="20"/>
      <c r="C779" s="20"/>
      <c r="D779" s="20"/>
      <c r="E779" s="20"/>
      <c r="F779" s="20"/>
    </row>
    <row r="780" spans="1:6" ht="12.75" customHeight="1" x14ac:dyDescent="0.3">
      <c r="A780" s="23"/>
      <c r="B780" s="20"/>
      <c r="C780" s="20"/>
      <c r="D780" s="20"/>
      <c r="E780" s="20"/>
      <c r="F780" s="20"/>
    </row>
    <row r="781" spans="1:6" ht="12.75" customHeight="1" x14ac:dyDescent="0.3">
      <c r="A781" s="23"/>
      <c r="B781" s="20"/>
      <c r="C781" s="20"/>
      <c r="D781" s="20"/>
      <c r="E781" s="20"/>
      <c r="F781" s="20"/>
    </row>
    <row r="782" spans="1:6" ht="12.75" customHeight="1" x14ac:dyDescent="0.3">
      <c r="A782" s="23"/>
      <c r="B782" s="20"/>
      <c r="C782" s="20"/>
      <c r="D782" s="20"/>
      <c r="E782" s="20"/>
      <c r="F782" s="20"/>
    </row>
    <row r="783" spans="1:6" ht="12.75" customHeight="1" x14ac:dyDescent="0.3">
      <c r="A783" s="23"/>
      <c r="B783" s="20"/>
      <c r="C783" s="20"/>
      <c r="D783" s="20"/>
      <c r="E783" s="20"/>
      <c r="F783" s="20"/>
    </row>
    <row r="784" spans="1:6" ht="12.75" customHeight="1" x14ac:dyDescent="0.3">
      <c r="A784" s="23"/>
      <c r="B784" s="20"/>
      <c r="C784" s="20"/>
      <c r="D784" s="20"/>
      <c r="E784" s="20"/>
      <c r="F784" s="20"/>
    </row>
    <row r="785" spans="1:6" ht="12.75" customHeight="1" x14ac:dyDescent="0.3">
      <c r="A785" s="23"/>
      <c r="B785" s="20"/>
      <c r="C785" s="20"/>
      <c r="D785" s="20"/>
      <c r="E785" s="20"/>
      <c r="F785" s="20"/>
    </row>
    <row r="786" spans="1:6" ht="12.75" customHeight="1" x14ac:dyDescent="0.3">
      <c r="A786" s="23"/>
      <c r="B786" s="20"/>
      <c r="C786" s="20"/>
      <c r="D786" s="20"/>
      <c r="E786" s="20"/>
      <c r="F786" s="20"/>
    </row>
    <row r="787" spans="1:6" ht="12.75" customHeight="1" x14ac:dyDescent="0.3">
      <c r="A787" s="23"/>
      <c r="B787" s="20"/>
      <c r="C787" s="20"/>
      <c r="D787" s="20"/>
      <c r="E787" s="20"/>
      <c r="F787" s="20"/>
    </row>
    <row r="788" spans="1:6" ht="12.75" customHeight="1" x14ac:dyDescent="0.3">
      <c r="A788" s="23"/>
      <c r="B788" s="20"/>
      <c r="C788" s="20"/>
      <c r="D788" s="20"/>
      <c r="E788" s="20"/>
      <c r="F788" s="20"/>
    </row>
    <row r="789" spans="1:6" ht="12.75" customHeight="1" x14ac:dyDescent="0.3">
      <c r="A789" s="23"/>
      <c r="B789" s="20"/>
      <c r="C789" s="20"/>
      <c r="D789" s="20"/>
      <c r="E789" s="20"/>
      <c r="F789" s="20"/>
    </row>
    <row r="790" spans="1:6" ht="12.75" customHeight="1" x14ac:dyDescent="0.3">
      <c r="A790" s="23"/>
      <c r="B790" s="20"/>
      <c r="C790" s="20"/>
      <c r="D790" s="20"/>
      <c r="E790" s="20"/>
      <c r="F790" s="20"/>
    </row>
    <row r="791" spans="1:6" ht="12.75" customHeight="1" x14ac:dyDescent="0.3">
      <c r="A791" s="23"/>
      <c r="B791" s="20"/>
      <c r="C791" s="20"/>
      <c r="D791" s="20"/>
      <c r="E791" s="20"/>
      <c r="F791" s="20"/>
    </row>
    <row r="792" spans="1:6" ht="12.75" customHeight="1" x14ac:dyDescent="0.3">
      <c r="A792" s="23"/>
      <c r="B792" s="20"/>
      <c r="C792" s="20"/>
      <c r="D792" s="20"/>
      <c r="E792" s="20"/>
      <c r="F792" s="20"/>
    </row>
    <row r="793" spans="1:6" ht="12.75" customHeight="1" x14ac:dyDescent="0.3">
      <c r="A793" s="23"/>
      <c r="B793" s="20"/>
      <c r="C793" s="20"/>
      <c r="D793" s="20"/>
      <c r="E793" s="20"/>
      <c r="F793" s="20"/>
    </row>
    <row r="794" spans="1:6" ht="12.75" customHeight="1" x14ac:dyDescent="0.3">
      <c r="A794" s="23"/>
      <c r="B794" s="20"/>
      <c r="C794" s="20"/>
      <c r="D794" s="20"/>
      <c r="E794" s="20"/>
      <c r="F794" s="20"/>
    </row>
    <row r="795" spans="1:6" ht="12.75" customHeight="1" x14ac:dyDescent="0.3">
      <c r="A795" s="23"/>
      <c r="B795" s="20"/>
      <c r="C795" s="20"/>
      <c r="D795" s="20"/>
      <c r="E795" s="20"/>
      <c r="F795" s="20"/>
    </row>
    <row r="796" spans="1:6" ht="12.75" customHeight="1" x14ac:dyDescent="0.3">
      <c r="A796" s="23"/>
      <c r="B796" s="20"/>
      <c r="C796" s="20"/>
      <c r="D796" s="20"/>
      <c r="E796" s="20"/>
      <c r="F796" s="20"/>
    </row>
    <row r="797" spans="1:6" ht="12.75" customHeight="1" x14ac:dyDescent="0.3">
      <c r="A797" s="23"/>
      <c r="B797" s="20"/>
      <c r="C797" s="20"/>
      <c r="D797" s="20"/>
      <c r="E797" s="20"/>
      <c r="F797" s="20"/>
    </row>
    <row r="798" spans="1:6" ht="12.75" customHeight="1" x14ac:dyDescent="0.3">
      <c r="A798" s="23"/>
      <c r="B798" s="20"/>
      <c r="C798" s="20"/>
      <c r="D798" s="20"/>
      <c r="E798" s="20"/>
      <c r="F798" s="20"/>
    </row>
    <row r="799" spans="1:6" ht="12.75" customHeight="1" x14ac:dyDescent="0.3">
      <c r="A799" s="23"/>
      <c r="B799" s="20"/>
      <c r="C799" s="20"/>
      <c r="D799" s="20"/>
      <c r="E799" s="20"/>
      <c r="F799" s="20"/>
    </row>
    <row r="800" spans="1:6" ht="12.75" customHeight="1" x14ac:dyDescent="0.3">
      <c r="A800" s="23"/>
      <c r="B800" s="20"/>
      <c r="C800" s="20"/>
      <c r="D800" s="20"/>
      <c r="E800" s="20"/>
      <c r="F800" s="20"/>
    </row>
    <row r="801" spans="1:6" ht="12.75" customHeight="1" x14ac:dyDescent="0.3">
      <c r="A801" s="23"/>
      <c r="B801" s="20"/>
      <c r="C801" s="20"/>
      <c r="D801" s="20"/>
      <c r="E801" s="20"/>
      <c r="F801" s="20"/>
    </row>
    <row r="802" spans="1:6" ht="12.75" customHeight="1" x14ac:dyDescent="0.3">
      <c r="A802" s="23"/>
      <c r="B802" s="20"/>
      <c r="C802" s="20"/>
      <c r="D802" s="20"/>
      <c r="E802" s="20"/>
      <c r="F802" s="20"/>
    </row>
    <row r="803" spans="1:6" ht="12.75" customHeight="1" x14ac:dyDescent="0.3">
      <c r="A803" s="23"/>
      <c r="B803" s="20"/>
      <c r="C803" s="20"/>
      <c r="D803" s="20"/>
      <c r="E803" s="20"/>
      <c r="F803" s="20"/>
    </row>
    <row r="804" spans="1:6" ht="12.75" customHeight="1" x14ac:dyDescent="0.3">
      <c r="A804" s="23"/>
      <c r="B804" s="20"/>
      <c r="C804" s="20"/>
      <c r="D804" s="20"/>
      <c r="E804" s="20"/>
      <c r="F804" s="20"/>
    </row>
    <row r="805" spans="1:6" ht="12.75" customHeight="1" x14ac:dyDescent="0.3">
      <c r="A805" s="23"/>
      <c r="B805" s="20"/>
      <c r="C805" s="20"/>
      <c r="D805" s="20"/>
      <c r="E805" s="20"/>
      <c r="F805" s="20"/>
    </row>
    <row r="806" spans="1:6" ht="12.75" customHeight="1" x14ac:dyDescent="0.3">
      <c r="A806" s="23"/>
      <c r="B806" s="20"/>
      <c r="C806" s="20"/>
      <c r="D806" s="20"/>
      <c r="E806" s="20"/>
      <c r="F806" s="20"/>
    </row>
    <row r="807" spans="1:6" ht="12.75" customHeight="1" x14ac:dyDescent="0.3">
      <c r="A807" s="23"/>
      <c r="B807" s="20"/>
      <c r="C807" s="20"/>
      <c r="D807" s="20"/>
      <c r="E807" s="20"/>
      <c r="F807" s="20"/>
    </row>
    <row r="808" spans="1:6" ht="12.75" customHeight="1" x14ac:dyDescent="0.3">
      <c r="A808" s="23"/>
      <c r="B808" s="20"/>
      <c r="C808" s="20"/>
      <c r="D808" s="20"/>
      <c r="E808" s="20"/>
      <c r="F808" s="20"/>
    </row>
    <row r="809" spans="1:6" ht="12.75" customHeight="1" x14ac:dyDescent="0.3">
      <c r="A809" s="23"/>
      <c r="B809" s="20"/>
      <c r="C809" s="20"/>
      <c r="D809" s="20"/>
      <c r="E809" s="20"/>
      <c r="F809" s="20"/>
    </row>
    <row r="810" spans="1:6" ht="12.75" customHeight="1" x14ac:dyDescent="0.3">
      <c r="A810" s="23"/>
      <c r="B810" s="20"/>
      <c r="C810" s="20"/>
      <c r="D810" s="20"/>
      <c r="E810" s="20"/>
      <c r="F810" s="20"/>
    </row>
    <row r="811" spans="1:6" ht="12.75" customHeight="1" x14ac:dyDescent="0.3">
      <c r="A811" s="23"/>
      <c r="B811" s="20"/>
      <c r="C811" s="20"/>
      <c r="D811" s="20"/>
      <c r="E811" s="20"/>
      <c r="F811" s="20"/>
    </row>
    <row r="812" spans="1:6" ht="12.75" customHeight="1" x14ac:dyDescent="0.3">
      <c r="A812" s="23"/>
      <c r="B812" s="20"/>
      <c r="C812" s="20"/>
      <c r="D812" s="20"/>
      <c r="E812" s="20"/>
      <c r="F812" s="20"/>
    </row>
    <row r="813" spans="1:6" ht="12.75" customHeight="1" x14ac:dyDescent="0.3">
      <c r="A813" s="23"/>
      <c r="B813" s="20"/>
      <c r="C813" s="20"/>
      <c r="D813" s="20"/>
      <c r="E813" s="20"/>
      <c r="F813" s="20"/>
    </row>
    <row r="814" spans="1:6" ht="12.75" customHeight="1" x14ac:dyDescent="0.3">
      <c r="A814" s="23"/>
      <c r="B814" s="20"/>
      <c r="C814" s="20"/>
      <c r="D814" s="20"/>
      <c r="E814" s="20"/>
      <c r="F814" s="20"/>
    </row>
    <row r="815" spans="1:6" ht="12.75" customHeight="1" x14ac:dyDescent="0.3">
      <c r="A815" s="23"/>
      <c r="B815" s="20"/>
      <c r="C815" s="20"/>
      <c r="D815" s="20"/>
      <c r="E815" s="20"/>
      <c r="F815" s="20"/>
    </row>
    <row r="816" spans="1:6" ht="12.75" customHeight="1" x14ac:dyDescent="0.3">
      <c r="A816" s="23"/>
      <c r="B816" s="20"/>
      <c r="C816" s="20"/>
      <c r="D816" s="20"/>
      <c r="E816" s="20"/>
      <c r="F816" s="20"/>
    </row>
    <row r="817" spans="1:6" ht="12.75" customHeight="1" x14ac:dyDescent="0.3">
      <c r="A817" s="23"/>
      <c r="B817" s="20"/>
      <c r="C817" s="20"/>
      <c r="D817" s="20"/>
      <c r="E817" s="20"/>
      <c r="F817" s="20"/>
    </row>
    <row r="818" spans="1:6" ht="12.75" customHeight="1" x14ac:dyDescent="0.3">
      <c r="A818" s="23"/>
      <c r="B818" s="20"/>
      <c r="C818" s="20"/>
      <c r="D818" s="20"/>
      <c r="E818" s="20"/>
      <c r="F818" s="20"/>
    </row>
    <row r="819" spans="1:6" ht="12.75" customHeight="1" x14ac:dyDescent="0.3">
      <c r="A819" s="23"/>
      <c r="B819" s="20"/>
      <c r="C819" s="20"/>
      <c r="D819" s="20"/>
      <c r="E819" s="20"/>
      <c r="F819" s="20"/>
    </row>
    <row r="820" spans="1:6" ht="12.75" customHeight="1" x14ac:dyDescent="0.3">
      <c r="A820" s="23"/>
      <c r="B820" s="20"/>
      <c r="C820" s="20"/>
      <c r="D820" s="20"/>
      <c r="E820" s="20"/>
      <c r="F820" s="20"/>
    </row>
    <row r="821" spans="1:6" ht="12.75" customHeight="1" x14ac:dyDescent="0.3">
      <c r="A821" s="23"/>
      <c r="B821" s="20"/>
      <c r="C821" s="20"/>
      <c r="D821" s="20"/>
      <c r="E821" s="20"/>
      <c r="F821" s="20"/>
    </row>
    <row r="822" spans="1:6" ht="12.75" customHeight="1" x14ac:dyDescent="0.3">
      <c r="A822" s="23"/>
      <c r="B822" s="20"/>
      <c r="C822" s="20"/>
      <c r="D822" s="20"/>
      <c r="E822" s="20"/>
      <c r="F822" s="20"/>
    </row>
    <row r="823" spans="1:6" ht="12.75" customHeight="1" x14ac:dyDescent="0.3">
      <c r="A823" s="23"/>
      <c r="B823" s="20"/>
      <c r="C823" s="20"/>
      <c r="D823" s="20"/>
      <c r="E823" s="20"/>
      <c r="F823" s="20"/>
    </row>
    <row r="824" spans="1:6" ht="12.75" customHeight="1" x14ac:dyDescent="0.3">
      <c r="A824" s="23"/>
      <c r="B824" s="20"/>
      <c r="C824" s="20"/>
      <c r="D824" s="20"/>
      <c r="E824" s="20"/>
      <c r="F824" s="20"/>
    </row>
    <row r="825" spans="1:6" ht="12.75" customHeight="1" x14ac:dyDescent="0.3">
      <c r="A825" s="23"/>
      <c r="B825" s="20"/>
      <c r="C825" s="20"/>
      <c r="D825" s="20"/>
      <c r="E825" s="20"/>
      <c r="F825" s="20"/>
    </row>
    <row r="826" spans="1:6" ht="12.75" customHeight="1" x14ac:dyDescent="0.3">
      <c r="A826" s="23"/>
      <c r="B826" s="20"/>
      <c r="C826" s="20"/>
      <c r="D826" s="20"/>
      <c r="E826" s="20"/>
      <c r="F826" s="20"/>
    </row>
    <row r="827" spans="1:6" ht="12.75" customHeight="1" x14ac:dyDescent="0.3">
      <c r="A827" s="23"/>
      <c r="B827" s="20"/>
      <c r="C827" s="20"/>
      <c r="D827" s="20"/>
      <c r="E827" s="20"/>
      <c r="F827" s="20"/>
    </row>
    <row r="828" spans="1:6" ht="12.75" customHeight="1" x14ac:dyDescent="0.3">
      <c r="A828" s="23"/>
      <c r="B828" s="20"/>
      <c r="C828" s="20"/>
      <c r="D828" s="20"/>
      <c r="E828" s="20"/>
      <c r="F828" s="20"/>
    </row>
    <row r="829" spans="1:6" ht="12.75" customHeight="1" x14ac:dyDescent="0.3">
      <c r="A829" s="23"/>
      <c r="B829" s="20"/>
      <c r="C829" s="20"/>
      <c r="D829" s="20"/>
      <c r="E829" s="20"/>
      <c r="F829" s="20"/>
    </row>
    <row r="830" spans="1:6" ht="12.75" customHeight="1" x14ac:dyDescent="0.3">
      <c r="A830" s="23"/>
      <c r="B830" s="20"/>
      <c r="C830" s="20"/>
      <c r="D830" s="20"/>
      <c r="E830" s="20"/>
      <c r="F830" s="20"/>
    </row>
    <row r="831" spans="1:6" ht="12.75" customHeight="1" x14ac:dyDescent="0.3">
      <c r="A831" s="23"/>
      <c r="B831" s="20"/>
      <c r="C831" s="20"/>
      <c r="D831" s="20"/>
      <c r="E831" s="20"/>
      <c r="F831" s="20"/>
    </row>
    <row r="832" spans="1:6" ht="12.75" customHeight="1" x14ac:dyDescent="0.3">
      <c r="A832" s="23"/>
      <c r="B832" s="20"/>
      <c r="C832" s="20"/>
      <c r="D832" s="20"/>
      <c r="E832" s="20"/>
      <c r="F832" s="20"/>
    </row>
    <row r="833" spans="1:6" ht="12.75" customHeight="1" x14ac:dyDescent="0.3">
      <c r="A833" s="23"/>
      <c r="B833" s="20"/>
      <c r="C833" s="20"/>
      <c r="D833" s="20"/>
      <c r="E833" s="20"/>
      <c r="F833" s="20"/>
    </row>
    <row r="834" spans="1:6" ht="12.75" customHeight="1" x14ac:dyDescent="0.3">
      <c r="A834" s="23"/>
      <c r="B834" s="20"/>
      <c r="C834" s="20"/>
      <c r="D834" s="20"/>
      <c r="E834" s="20"/>
      <c r="F834" s="20"/>
    </row>
    <row r="835" spans="1:6" ht="12.75" customHeight="1" x14ac:dyDescent="0.3">
      <c r="A835" s="23"/>
      <c r="B835" s="20"/>
      <c r="C835" s="20"/>
      <c r="D835" s="20"/>
      <c r="E835" s="20"/>
      <c r="F835" s="20"/>
    </row>
    <row r="836" spans="1:6" ht="12.75" customHeight="1" x14ac:dyDescent="0.3">
      <c r="A836" s="23"/>
      <c r="B836" s="20"/>
      <c r="C836" s="20"/>
      <c r="D836" s="20"/>
      <c r="E836" s="20"/>
      <c r="F836" s="20"/>
    </row>
    <row r="837" spans="1:6" ht="12.75" customHeight="1" x14ac:dyDescent="0.3">
      <c r="A837" s="23"/>
      <c r="B837" s="20"/>
      <c r="C837" s="20"/>
      <c r="D837" s="20"/>
      <c r="E837" s="20"/>
      <c r="F837" s="20"/>
    </row>
    <row r="838" spans="1:6" ht="12.75" customHeight="1" x14ac:dyDescent="0.3">
      <c r="A838" s="23"/>
      <c r="B838" s="20"/>
      <c r="C838" s="20"/>
      <c r="D838" s="20"/>
      <c r="E838" s="20"/>
      <c r="F838" s="20"/>
    </row>
    <row r="839" spans="1:6" ht="12.75" customHeight="1" x14ac:dyDescent="0.3">
      <c r="A839" s="23"/>
      <c r="B839" s="20"/>
      <c r="C839" s="20"/>
      <c r="D839" s="20"/>
      <c r="E839" s="20"/>
      <c r="F839" s="20"/>
    </row>
    <row r="840" spans="1:6" ht="12.75" customHeight="1" x14ac:dyDescent="0.3">
      <c r="A840" s="23"/>
      <c r="B840" s="20"/>
      <c r="C840" s="20"/>
      <c r="D840" s="20"/>
      <c r="E840" s="20"/>
      <c r="F840" s="20"/>
    </row>
    <row r="841" spans="1:6" ht="12.75" customHeight="1" x14ac:dyDescent="0.3">
      <c r="A841" s="23"/>
      <c r="B841" s="20"/>
      <c r="C841" s="20"/>
      <c r="D841" s="20"/>
      <c r="E841" s="20"/>
      <c r="F841" s="20"/>
    </row>
    <row r="842" spans="1:6" ht="12.75" customHeight="1" x14ac:dyDescent="0.3">
      <c r="A842" s="23"/>
      <c r="B842" s="20"/>
      <c r="C842" s="20"/>
      <c r="D842" s="20"/>
      <c r="E842" s="20"/>
      <c r="F842" s="20"/>
    </row>
    <row r="843" spans="1:6" ht="12.75" customHeight="1" x14ac:dyDescent="0.3">
      <c r="A843" s="23"/>
      <c r="B843" s="20"/>
      <c r="C843" s="20"/>
      <c r="D843" s="20"/>
      <c r="E843" s="20"/>
      <c r="F843" s="20"/>
    </row>
    <row r="844" spans="1:6" ht="12.75" customHeight="1" x14ac:dyDescent="0.3">
      <c r="A844" s="23"/>
      <c r="B844" s="20"/>
      <c r="C844" s="20"/>
      <c r="D844" s="20"/>
      <c r="E844" s="20"/>
      <c r="F844" s="20"/>
    </row>
    <row r="845" spans="1:6" ht="12.75" customHeight="1" x14ac:dyDescent="0.3">
      <c r="A845" s="23"/>
      <c r="B845" s="20"/>
      <c r="C845" s="20"/>
      <c r="D845" s="20"/>
      <c r="E845" s="20"/>
      <c r="F845" s="20"/>
    </row>
    <row r="846" spans="1:6" ht="12.75" customHeight="1" x14ac:dyDescent="0.3">
      <c r="A846" s="23"/>
      <c r="B846" s="20"/>
      <c r="C846" s="20"/>
      <c r="D846" s="20"/>
      <c r="E846" s="20"/>
      <c r="F846" s="20"/>
    </row>
    <row r="847" spans="1:6" ht="12.75" customHeight="1" x14ac:dyDescent="0.3">
      <c r="A847" s="23"/>
      <c r="B847" s="20"/>
      <c r="C847" s="20"/>
      <c r="D847" s="20"/>
      <c r="E847" s="20"/>
      <c r="F847" s="20"/>
    </row>
    <row r="848" spans="1:6" ht="12.75" customHeight="1" x14ac:dyDescent="0.3">
      <c r="A848" s="23"/>
      <c r="B848" s="20"/>
      <c r="C848" s="20"/>
      <c r="D848" s="20"/>
      <c r="E848" s="20"/>
      <c r="F848" s="20"/>
    </row>
    <row r="849" spans="1:6" ht="12.75" customHeight="1" x14ac:dyDescent="0.3">
      <c r="A849" s="23"/>
      <c r="B849" s="20"/>
      <c r="C849" s="20"/>
      <c r="D849" s="20"/>
      <c r="E849" s="20"/>
      <c r="F849" s="20"/>
    </row>
    <row r="850" spans="1:6" ht="12.75" customHeight="1" x14ac:dyDescent="0.3">
      <c r="A850" s="23"/>
      <c r="B850" s="20"/>
      <c r="C850" s="20"/>
      <c r="D850" s="20"/>
      <c r="E850" s="20"/>
      <c r="F850" s="20"/>
    </row>
    <row r="851" spans="1:6" ht="12.75" customHeight="1" x14ac:dyDescent="0.3">
      <c r="A851" s="23"/>
      <c r="B851" s="20"/>
      <c r="C851" s="20"/>
      <c r="D851" s="20"/>
      <c r="E851" s="20"/>
      <c r="F851" s="20"/>
    </row>
    <row r="852" spans="1:6" ht="12.75" customHeight="1" x14ac:dyDescent="0.3">
      <c r="A852" s="23"/>
      <c r="B852" s="20"/>
      <c r="C852" s="20"/>
      <c r="D852" s="20"/>
      <c r="E852" s="20"/>
      <c r="F852" s="20"/>
    </row>
    <row r="853" spans="1:6" ht="12.75" customHeight="1" x14ac:dyDescent="0.3">
      <c r="A853" s="23"/>
      <c r="B853" s="20"/>
      <c r="C853" s="20"/>
      <c r="D853" s="20"/>
      <c r="E853" s="20"/>
      <c r="F853" s="20"/>
    </row>
    <row r="854" spans="1:6" ht="12.75" customHeight="1" x14ac:dyDescent="0.3">
      <c r="A854" s="23"/>
      <c r="B854" s="20"/>
      <c r="C854" s="20"/>
      <c r="D854" s="20"/>
      <c r="E854" s="20"/>
      <c r="F854" s="20"/>
    </row>
    <row r="855" spans="1:6" ht="12.75" customHeight="1" x14ac:dyDescent="0.3">
      <c r="A855" s="23"/>
      <c r="B855" s="20"/>
      <c r="C855" s="20"/>
      <c r="D855" s="20"/>
      <c r="E855" s="20"/>
      <c r="F855" s="20"/>
    </row>
    <row r="856" spans="1:6" ht="12.75" customHeight="1" x14ac:dyDescent="0.3">
      <c r="A856" s="23"/>
      <c r="B856" s="20"/>
      <c r="C856" s="20"/>
      <c r="D856" s="20"/>
      <c r="E856" s="20"/>
      <c r="F856" s="20"/>
    </row>
    <row r="857" spans="1:6" ht="12.75" customHeight="1" x14ac:dyDescent="0.3">
      <c r="A857" s="23"/>
      <c r="B857" s="20"/>
      <c r="C857" s="20"/>
      <c r="D857" s="20"/>
      <c r="E857" s="20"/>
      <c r="F857" s="20"/>
    </row>
    <row r="858" spans="1:6" ht="12.75" customHeight="1" x14ac:dyDescent="0.3">
      <c r="A858" s="23"/>
      <c r="B858" s="20"/>
      <c r="C858" s="20"/>
      <c r="D858" s="20"/>
      <c r="E858" s="20"/>
      <c r="F858" s="20"/>
    </row>
    <row r="859" spans="1:6" ht="12.75" customHeight="1" x14ac:dyDescent="0.3">
      <c r="A859" s="23"/>
      <c r="B859" s="20"/>
      <c r="C859" s="20"/>
      <c r="D859" s="20"/>
      <c r="E859" s="20"/>
      <c r="F859" s="20"/>
    </row>
    <row r="860" spans="1:6" ht="12.75" customHeight="1" x14ac:dyDescent="0.3">
      <c r="A860" s="23"/>
      <c r="B860" s="20"/>
      <c r="C860" s="20"/>
      <c r="D860" s="20"/>
      <c r="E860" s="20"/>
      <c r="F860" s="20"/>
    </row>
    <row r="861" spans="1:6" ht="12.75" customHeight="1" x14ac:dyDescent="0.3">
      <c r="A861" s="23"/>
      <c r="B861" s="20"/>
      <c r="C861" s="20"/>
      <c r="D861" s="20"/>
      <c r="E861" s="20"/>
      <c r="F861" s="20"/>
    </row>
    <row r="862" spans="1:6" ht="12.75" customHeight="1" x14ac:dyDescent="0.3">
      <c r="A862" s="23"/>
      <c r="B862" s="20"/>
      <c r="C862" s="20"/>
      <c r="D862" s="20"/>
      <c r="E862" s="20"/>
      <c r="F862" s="20"/>
    </row>
    <row r="863" spans="1:6" ht="12.75" customHeight="1" x14ac:dyDescent="0.3">
      <c r="A863" s="23"/>
      <c r="B863" s="20"/>
      <c r="C863" s="20"/>
      <c r="D863" s="20"/>
      <c r="E863" s="20"/>
      <c r="F863" s="20"/>
    </row>
    <row r="864" spans="1:6" ht="12.75" customHeight="1" x14ac:dyDescent="0.3">
      <c r="A864" s="23"/>
      <c r="B864" s="20"/>
      <c r="C864" s="20"/>
      <c r="D864" s="20"/>
      <c r="E864" s="20"/>
      <c r="F864" s="20"/>
    </row>
    <row r="865" spans="1:6" ht="12.75" customHeight="1" x14ac:dyDescent="0.3">
      <c r="A865" s="23"/>
      <c r="B865" s="20"/>
      <c r="C865" s="20"/>
      <c r="D865" s="20"/>
      <c r="E865" s="20"/>
      <c r="F865" s="20"/>
    </row>
    <row r="866" spans="1:6" ht="12.75" customHeight="1" x14ac:dyDescent="0.3">
      <c r="A866" s="23"/>
      <c r="B866" s="20"/>
      <c r="C866" s="20"/>
      <c r="D866" s="20"/>
      <c r="E866" s="20"/>
      <c r="F866" s="20"/>
    </row>
    <row r="867" spans="1:6" ht="12.75" customHeight="1" x14ac:dyDescent="0.3">
      <c r="A867" s="23"/>
      <c r="B867" s="20"/>
      <c r="C867" s="20"/>
      <c r="D867" s="20"/>
      <c r="E867" s="20"/>
      <c r="F867" s="20"/>
    </row>
    <row r="868" spans="1:6" ht="12.75" customHeight="1" x14ac:dyDescent="0.3">
      <c r="A868" s="23"/>
      <c r="B868" s="20"/>
      <c r="C868" s="20"/>
      <c r="D868" s="20"/>
      <c r="E868" s="20"/>
      <c r="F868" s="20"/>
    </row>
    <row r="869" spans="1:6" ht="12.75" customHeight="1" x14ac:dyDescent="0.3">
      <c r="A869" s="23"/>
      <c r="B869" s="20"/>
      <c r="C869" s="20"/>
      <c r="D869" s="20"/>
      <c r="E869" s="20"/>
      <c r="F869" s="20"/>
    </row>
    <row r="870" spans="1:6" ht="12.75" customHeight="1" x14ac:dyDescent="0.3">
      <c r="A870" s="23"/>
      <c r="B870" s="20"/>
      <c r="C870" s="20"/>
      <c r="D870" s="20"/>
      <c r="E870" s="20"/>
      <c r="F870" s="20"/>
    </row>
    <row r="871" spans="1:6" ht="12.75" customHeight="1" x14ac:dyDescent="0.3">
      <c r="A871" s="23"/>
      <c r="B871" s="20"/>
      <c r="C871" s="20"/>
      <c r="D871" s="20"/>
      <c r="E871" s="20"/>
      <c r="F871" s="20"/>
    </row>
    <row r="872" spans="1:6" ht="12.75" customHeight="1" x14ac:dyDescent="0.3">
      <c r="A872" s="23"/>
      <c r="B872" s="20"/>
      <c r="C872" s="20"/>
      <c r="D872" s="20"/>
      <c r="E872" s="20"/>
      <c r="F872" s="20"/>
    </row>
    <row r="873" spans="1:6" ht="12.75" customHeight="1" x14ac:dyDescent="0.3">
      <c r="A873" s="23"/>
      <c r="B873" s="20"/>
      <c r="C873" s="20"/>
      <c r="D873" s="20"/>
      <c r="E873" s="20"/>
      <c r="F873" s="20"/>
    </row>
    <row r="874" spans="1:6" ht="12.75" customHeight="1" x14ac:dyDescent="0.3">
      <c r="A874" s="23"/>
      <c r="B874" s="20"/>
      <c r="C874" s="20"/>
      <c r="D874" s="20"/>
      <c r="E874" s="20"/>
      <c r="F874" s="20"/>
    </row>
    <row r="875" spans="1:6" ht="12.75" customHeight="1" x14ac:dyDescent="0.3">
      <c r="A875" s="23"/>
      <c r="B875" s="20"/>
      <c r="C875" s="20"/>
      <c r="D875" s="20"/>
      <c r="E875" s="20"/>
      <c r="F875" s="20"/>
    </row>
    <row r="876" spans="1:6" ht="12.75" customHeight="1" x14ac:dyDescent="0.3">
      <c r="A876" s="23"/>
      <c r="B876" s="20"/>
      <c r="C876" s="20"/>
      <c r="D876" s="20"/>
      <c r="E876" s="20"/>
      <c r="F876" s="20"/>
    </row>
    <row r="877" spans="1:6" ht="12.75" customHeight="1" x14ac:dyDescent="0.3">
      <c r="A877" s="23"/>
      <c r="B877" s="20"/>
      <c r="C877" s="20"/>
      <c r="D877" s="20"/>
      <c r="E877" s="20"/>
      <c r="F877" s="20"/>
    </row>
    <row r="878" spans="1:6" ht="12.75" customHeight="1" x14ac:dyDescent="0.3">
      <c r="A878" s="23"/>
      <c r="B878" s="20"/>
      <c r="C878" s="20"/>
      <c r="D878" s="20"/>
      <c r="E878" s="20"/>
      <c r="F878" s="20"/>
    </row>
    <row r="879" spans="1:6" ht="12.75" customHeight="1" x14ac:dyDescent="0.3">
      <c r="A879" s="23"/>
      <c r="B879" s="20"/>
      <c r="C879" s="20"/>
      <c r="D879" s="20"/>
      <c r="E879" s="20"/>
      <c r="F879" s="20"/>
    </row>
    <row r="880" spans="1:6" ht="12.75" customHeight="1" x14ac:dyDescent="0.3">
      <c r="A880" s="23"/>
      <c r="B880" s="20"/>
      <c r="C880" s="20"/>
      <c r="D880" s="20"/>
      <c r="E880" s="20"/>
      <c r="F880" s="20"/>
    </row>
    <row r="881" spans="1:6" ht="12.75" customHeight="1" x14ac:dyDescent="0.3">
      <c r="A881" s="23"/>
      <c r="B881" s="20"/>
      <c r="C881" s="20"/>
      <c r="D881" s="20"/>
      <c r="E881" s="20"/>
      <c r="F881" s="20"/>
    </row>
    <row r="882" spans="1:6" ht="12.75" customHeight="1" x14ac:dyDescent="0.3">
      <c r="A882" s="23"/>
      <c r="B882" s="20"/>
      <c r="C882" s="20"/>
      <c r="D882" s="20"/>
      <c r="E882" s="20"/>
      <c r="F882" s="20"/>
    </row>
    <row r="883" spans="1:6" ht="12.75" customHeight="1" x14ac:dyDescent="0.3">
      <c r="A883" s="23"/>
      <c r="B883" s="20"/>
      <c r="C883" s="20"/>
      <c r="D883" s="20"/>
      <c r="E883" s="20"/>
      <c r="F883" s="20"/>
    </row>
    <row r="884" spans="1:6" ht="12.75" customHeight="1" x14ac:dyDescent="0.3">
      <c r="A884" s="23"/>
      <c r="B884" s="20"/>
      <c r="C884" s="20"/>
      <c r="D884" s="20"/>
      <c r="E884" s="20"/>
      <c r="F884" s="20"/>
    </row>
    <row r="885" spans="1:6" ht="12.75" customHeight="1" x14ac:dyDescent="0.3">
      <c r="A885" s="23"/>
      <c r="B885" s="20"/>
      <c r="C885" s="20"/>
      <c r="D885" s="20"/>
      <c r="E885" s="20"/>
      <c r="F885" s="20"/>
    </row>
    <row r="886" spans="1:6" ht="12.75" customHeight="1" x14ac:dyDescent="0.3">
      <c r="A886" s="23"/>
      <c r="B886" s="20"/>
      <c r="C886" s="20"/>
      <c r="D886" s="20"/>
      <c r="E886" s="20"/>
      <c r="F886" s="20"/>
    </row>
    <row r="887" spans="1:6" ht="12.75" customHeight="1" x14ac:dyDescent="0.3">
      <c r="A887" s="23"/>
      <c r="B887" s="20"/>
      <c r="C887" s="20"/>
      <c r="D887" s="20"/>
      <c r="E887" s="20"/>
      <c r="F887" s="20"/>
    </row>
    <row r="888" spans="1:6" ht="12.75" customHeight="1" x14ac:dyDescent="0.3">
      <c r="A888" s="23"/>
      <c r="B888" s="20"/>
      <c r="C888" s="20"/>
      <c r="D888" s="20"/>
      <c r="E888" s="20"/>
      <c r="F888" s="20"/>
    </row>
    <row r="889" spans="1:6" ht="12.75" customHeight="1" x14ac:dyDescent="0.3">
      <c r="A889" s="23"/>
      <c r="B889" s="20"/>
      <c r="C889" s="20"/>
      <c r="D889" s="20"/>
      <c r="E889" s="20"/>
      <c r="F889" s="20"/>
    </row>
    <row r="890" spans="1:6" ht="12.75" customHeight="1" x14ac:dyDescent="0.3">
      <c r="A890" s="23"/>
      <c r="B890" s="20"/>
      <c r="C890" s="20"/>
      <c r="D890" s="20"/>
      <c r="E890" s="20"/>
      <c r="F890" s="20"/>
    </row>
    <row r="891" spans="1:6" ht="12.75" customHeight="1" x14ac:dyDescent="0.3">
      <c r="A891" s="23"/>
      <c r="B891" s="20"/>
      <c r="C891" s="20"/>
      <c r="D891" s="20"/>
      <c r="E891" s="20"/>
      <c r="F891" s="20"/>
    </row>
    <row r="892" spans="1:6" ht="12.75" customHeight="1" x14ac:dyDescent="0.3">
      <c r="A892" s="23"/>
      <c r="B892" s="20"/>
      <c r="C892" s="20"/>
      <c r="D892" s="20"/>
      <c r="E892" s="20"/>
      <c r="F892" s="20"/>
    </row>
    <row r="893" spans="1:6" ht="12.75" customHeight="1" x14ac:dyDescent="0.3">
      <c r="A893" s="23"/>
      <c r="B893" s="20"/>
      <c r="C893" s="20"/>
      <c r="D893" s="20"/>
      <c r="E893" s="20"/>
      <c r="F893" s="20"/>
    </row>
    <row r="894" spans="1:6" ht="12.75" customHeight="1" x14ac:dyDescent="0.3">
      <c r="A894" s="23"/>
      <c r="B894" s="20"/>
      <c r="C894" s="20"/>
      <c r="D894" s="20"/>
      <c r="E894" s="20"/>
      <c r="F894" s="20"/>
    </row>
    <row r="895" spans="1:6" ht="12.75" customHeight="1" x14ac:dyDescent="0.3">
      <c r="A895" s="23"/>
      <c r="B895" s="20"/>
      <c r="C895" s="20"/>
      <c r="D895" s="20"/>
      <c r="E895" s="20"/>
      <c r="F895" s="20"/>
    </row>
    <row r="896" spans="1:6" ht="12.75" customHeight="1" x14ac:dyDescent="0.3">
      <c r="A896" s="23"/>
      <c r="B896" s="20"/>
      <c r="C896" s="20"/>
      <c r="D896" s="20"/>
      <c r="E896" s="20"/>
      <c r="F896" s="20"/>
    </row>
    <row r="897" spans="1:6" ht="12.75" customHeight="1" x14ac:dyDescent="0.3">
      <c r="A897" s="23"/>
      <c r="B897" s="20"/>
      <c r="C897" s="20"/>
      <c r="D897" s="20"/>
      <c r="E897" s="20"/>
      <c r="F897" s="20"/>
    </row>
    <row r="898" spans="1:6" ht="12.75" customHeight="1" x14ac:dyDescent="0.3">
      <c r="A898" s="23"/>
      <c r="B898" s="20"/>
      <c r="C898" s="20"/>
      <c r="D898" s="20"/>
      <c r="E898" s="20"/>
      <c r="F898" s="20"/>
    </row>
    <row r="899" spans="1:6" ht="12.75" customHeight="1" x14ac:dyDescent="0.3">
      <c r="A899" s="23"/>
      <c r="B899" s="20"/>
      <c r="C899" s="20"/>
      <c r="D899" s="20"/>
      <c r="E899" s="20"/>
      <c r="F899" s="20"/>
    </row>
    <row r="900" spans="1:6" ht="12.75" customHeight="1" x14ac:dyDescent="0.3">
      <c r="A900" s="23"/>
      <c r="B900" s="20"/>
      <c r="C900" s="20"/>
      <c r="D900" s="20"/>
      <c r="E900" s="20"/>
      <c r="F900" s="20"/>
    </row>
    <row r="901" spans="1:6" ht="12.75" customHeight="1" x14ac:dyDescent="0.3">
      <c r="A901" s="23"/>
      <c r="B901" s="20"/>
      <c r="C901" s="20"/>
      <c r="D901" s="20"/>
      <c r="E901" s="20"/>
      <c r="F901" s="20"/>
    </row>
    <row r="902" spans="1:6" ht="12.75" customHeight="1" x14ac:dyDescent="0.3">
      <c r="A902" s="23"/>
      <c r="B902" s="20"/>
      <c r="C902" s="20"/>
      <c r="D902" s="20"/>
      <c r="E902" s="20"/>
      <c r="F902" s="20"/>
    </row>
    <row r="903" spans="1:6" ht="12.75" customHeight="1" x14ac:dyDescent="0.3">
      <c r="A903" s="23"/>
      <c r="B903" s="20"/>
      <c r="C903" s="20"/>
      <c r="D903" s="20"/>
      <c r="E903" s="20"/>
      <c r="F903" s="20"/>
    </row>
    <row r="904" spans="1:6" ht="12.75" customHeight="1" x14ac:dyDescent="0.3">
      <c r="A904" s="23"/>
      <c r="B904" s="20"/>
      <c r="C904" s="20"/>
      <c r="D904" s="20"/>
      <c r="E904" s="20"/>
      <c r="F904" s="20"/>
    </row>
    <row r="905" spans="1:6" ht="12.75" customHeight="1" x14ac:dyDescent="0.3">
      <c r="A905" s="23"/>
      <c r="B905" s="20"/>
      <c r="C905" s="20"/>
      <c r="D905" s="20"/>
      <c r="E905" s="20"/>
      <c r="F905" s="20"/>
    </row>
    <row r="906" spans="1:6" ht="12.75" customHeight="1" x14ac:dyDescent="0.3">
      <c r="A906" s="23"/>
      <c r="B906" s="20"/>
      <c r="C906" s="20"/>
      <c r="D906" s="20"/>
      <c r="E906" s="20"/>
      <c r="F906" s="20"/>
    </row>
    <row r="907" spans="1:6" ht="12.75" customHeight="1" x14ac:dyDescent="0.3">
      <c r="A907" s="23"/>
      <c r="B907" s="20"/>
      <c r="C907" s="20"/>
      <c r="D907" s="20"/>
      <c r="E907" s="20"/>
      <c r="F907" s="20"/>
    </row>
    <row r="908" spans="1:6" ht="12.75" customHeight="1" x14ac:dyDescent="0.3">
      <c r="A908" s="23"/>
      <c r="B908" s="20"/>
      <c r="C908" s="20"/>
      <c r="D908" s="20"/>
      <c r="E908" s="20"/>
      <c r="F908" s="20"/>
    </row>
    <row r="909" spans="1:6" ht="12.75" customHeight="1" x14ac:dyDescent="0.3">
      <c r="A909" s="23"/>
      <c r="B909" s="20"/>
      <c r="C909" s="20"/>
      <c r="D909" s="20"/>
      <c r="E909" s="20"/>
      <c r="F909" s="20"/>
    </row>
    <row r="910" spans="1:6" ht="12.75" customHeight="1" x14ac:dyDescent="0.3">
      <c r="A910" s="23"/>
      <c r="B910" s="20"/>
      <c r="C910" s="20"/>
      <c r="D910" s="20"/>
      <c r="E910" s="20"/>
      <c r="F910" s="20"/>
    </row>
    <row r="911" spans="1:6" ht="12.75" customHeight="1" x14ac:dyDescent="0.3">
      <c r="A911" s="23"/>
      <c r="B911" s="20"/>
      <c r="C911" s="20"/>
      <c r="D911" s="20"/>
      <c r="E911" s="20"/>
      <c r="F911" s="20"/>
    </row>
    <row r="912" spans="1:6" ht="12.75" customHeight="1" x14ac:dyDescent="0.3">
      <c r="A912" s="23"/>
      <c r="B912" s="20"/>
      <c r="C912" s="20"/>
      <c r="D912" s="20"/>
      <c r="E912" s="20"/>
      <c r="F912" s="20"/>
    </row>
    <row r="913" spans="1:6" ht="12.75" customHeight="1" x14ac:dyDescent="0.3">
      <c r="A913" s="23"/>
      <c r="B913" s="20"/>
      <c r="C913" s="20"/>
      <c r="D913" s="20"/>
      <c r="E913" s="20"/>
      <c r="F913" s="20"/>
    </row>
    <row r="914" spans="1:6" ht="12.75" customHeight="1" x14ac:dyDescent="0.3">
      <c r="A914" s="23"/>
      <c r="B914" s="20"/>
      <c r="C914" s="20"/>
      <c r="D914" s="20"/>
      <c r="E914" s="20"/>
      <c r="F914" s="20"/>
    </row>
    <row r="915" spans="1:6" ht="12.75" customHeight="1" x14ac:dyDescent="0.3">
      <c r="A915" s="23"/>
      <c r="B915" s="20"/>
      <c r="C915" s="20"/>
      <c r="D915" s="20"/>
      <c r="E915" s="20"/>
      <c r="F915" s="20"/>
    </row>
    <row r="916" spans="1:6" ht="12.75" customHeight="1" x14ac:dyDescent="0.3">
      <c r="A916" s="23"/>
      <c r="B916" s="20"/>
      <c r="C916" s="20"/>
      <c r="D916" s="20"/>
      <c r="E916" s="20"/>
      <c r="F916" s="20"/>
    </row>
    <row r="917" spans="1:6" ht="12.75" customHeight="1" x14ac:dyDescent="0.3">
      <c r="A917" s="23"/>
      <c r="B917" s="20"/>
      <c r="C917" s="20"/>
      <c r="D917" s="20"/>
      <c r="E917" s="20"/>
      <c r="F917" s="20"/>
    </row>
    <row r="918" spans="1:6" ht="12.75" customHeight="1" x14ac:dyDescent="0.3">
      <c r="A918" s="23"/>
      <c r="B918" s="20"/>
      <c r="C918" s="20"/>
      <c r="D918" s="20"/>
      <c r="E918" s="20"/>
      <c r="F918" s="20"/>
    </row>
    <row r="919" spans="1:6" ht="12.75" customHeight="1" x14ac:dyDescent="0.3">
      <c r="A919" s="23"/>
      <c r="B919" s="20"/>
      <c r="C919" s="20"/>
      <c r="D919" s="20"/>
      <c r="E919" s="20"/>
      <c r="F919" s="20"/>
    </row>
    <row r="920" spans="1:6" ht="12.75" customHeight="1" x14ac:dyDescent="0.3">
      <c r="A920" s="23"/>
      <c r="B920" s="20"/>
      <c r="C920" s="20"/>
      <c r="D920" s="20"/>
      <c r="E920" s="20"/>
      <c r="F920" s="20"/>
    </row>
    <row r="921" spans="1:6" ht="12.75" customHeight="1" x14ac:dyDescent="0.3">
      <c r="A921" s="23"/>
      <c r="B921" s="20"/>
      <c r="C921" s="20"/>
      <c r="D921" s="20"/>
      <c r="E921" s="20"/>
      <c r="F921" s="20"/>
    </row>
    <row r="922" spans="1:6" ht="12.75" customHeight="1" x14ac:dyDescent="0.3">
      <c r="A922" s="23"/>
      <c r="B922" s="20"/>
      <c r="C922" s="20"/>
      <c r="D922" s="20"/>
      <c r="E922" s="20"/>
      <c r="F922" s="20"/>
    </row>
    <row r="923" spans="1:6" ht="12.75" customHeight="1" x14ac:dyDescent="0.3">
      <c r="A923" s="23"/>
      <c r="B923" s="20"/>
      <c r="C923" s="20"/>
      <c r="D923" s="20"/>
      <c r="E923" s="20"/>
      <c r="F923" s="20"/>
    </row>
    <row r="924" spans="1:6" ht="12.75" customHeight="1" x14ac:dyDescent="0.3">
      <c r="A924" s="23"/>
      <c r="B924" s="20"/>
      <c r="C924" s="20"/>
      <c r="D924" s="20"/>
      <c r="E924" s="20"/>
      <c r="F924" s="20"/>
    </row>
    <row r="925" spans="1:6" ht="12.75" customHeight="1" x14ac:dyDescent="0.3">
      <c r="A925" s="23"/>
      <c r="B925" s="20"/>
      <c r="C925" s="20"/>
      <c r="D925" s="20"/>
      <c r="E925" s="20"/>
      <c r="F925" s="20"/>
    </row>
    <row r="926" spans="1:6" ht="12.75" customHeight="1" x14ac:dyDescent="0.3">
      <c r="A926" s="23"/>
      <c r="B926" s="20"/>
      <c r="C926" s="20"/>
      <c r="D926" s="20"/>
      <c r="E926" s="20"/>
      <c r="F926" s="20"/>
    </row>
    <row r="927" spans="1:6" ht="12.75" customHeight="1" x14ac:dyDescent="0.3">
      <c r="A927" s="23"/>
      <c r="B927" s="20"/>
      <c r="C927" s="20"/>
      <c r="D927" s="20"/>
      <c r="E927" s="20"/>
      <c r="F927" s="20"/>
    </row>
    <row r="928" spans="1:6" ht="12.75" customHeight="1" x14ac:dyDescent="0.3">
      <c r="A928" s="23"/>
      <c r="B928" s="20"/>
      <c r="C928" s="20"/>
      <c r="D928" s="20"/>
      <c r="E928" s="20"/>
      <c r="F928" s="20"/>
    </row>
    <row r="929" spans="1:6" ht="12.75" customHeight="1" x14ac:dyDescent="0.3">
      <c r="A929" s="23"/>
      <c r="B929" s="20"/>
      <c r="C929" s="20"/>
      <c r="D929" s="20"/>
      <c r="E929" s="20"/>
      <c r="F929" s="20"/>
    </row>
    <row r="930" spans="1:6" ht="12.75" customHeight="1" x14ac:dyDescent="0.3">
      <c r="A930" s="23"/>
      <c r="B930" s="20"/>
      <c r="C930" s="20"/>
      <c r="D930" s="20"/>
      <c r="E930" s="20"/>
      <c r="F930" s="20"/>
    </row>
    <row r="931" spans="1:6" ht="12.75" customHeight="1" x14ac:dyDescent="0.3">
      <c r="A931" s="23"/>
      <c r="B931" s="20"/>
      <c r="C931" s="20"/>
      <c r="D931" s="20"/>
      <c r="E931" s="20"/>
      <c r="F931" s="20"/>
    </row>
    <row r="932" spans="1:6" ht="12.75" customHeight="1" x14ac:dyDescent="0.3">
      <c r="A932" s="23"/>
      <c r="B932" s="20"/>
      <c r="C932" s="20"/>
      <c r="D932" s="20"/>
      <c r="E932" s="20"/>
      <c r="F932" s="20"/>
    </row>
    <row r="933" spans="1:6" ht="12.75" customHeight="1" x14ac:dyDescent="0.3">
      <c r="A933" s="23"/>
      <c r="B933" s="20"/>
      <c r="C933" s="20"/>
      <c r="D933" s="20"/>
      <c r="E933" s="20"/>
      <c r="F933" s="20"/>
    </row>
    <row r="934" spans="1:6" ht="12.75" customHeight="1" x14ac:dyDescent="0.3">
      <c r="A934" s="23"/>
      <c r="B934" s="20"/>
      <c r="C934" s="20"/>
      <c r="D934" s="20"/>
      <c r="E934" s="20"/>
      <c r="F934" s="20"/>
    </row>
    <row r="935" spans="1:6" ht="12.75" customHeight="1" x14ac:dyDescent="0.3">
      <c r="A935" s="23"/>
      <c r="B935" s="20"/>
      <c r="C935" s="20"/>
      <c r="D935" s="20"/>
      <c r="E935" s="20"/>
      <c r="F935" s="20"/>
    </row>
    <row r="936" spans="1:6" ht="12.75" customHeight="1" x14ac:dyDescent="0.3">
      <c r="A936" s="23"/>
      <c r="B936" s="20"/>
      <c r="C936" s="20"/>
      <c r="D936" s="20"/>
      <c r="E936" s="20"/>
      <c r="F936" s="20"/>
    </row>
    <row r="937" spans="1:6" ht="12.75" customHeight="1" x14ac:dyDescent="0.3">
      <c r="A937" s="23"/>
      <c r="B937" s="20"/>
      <c r="C937" s="20"/>
      <c r="D937" s="20"/>
      <c r="E937" s="20"/>
      <c r="F937" s="20"/>
    </row>
    <row r="938" spans="1:6" ht="12.75" customHeight="1" x14ac:dyDescent="0.3">
      <c r="A938" s="23"/>
      <c r="B938" s="20"/>
      <c r="C938" s="20"/>
      <c r="D938" s="20"/>
      <c r="E938" s="20"/>
      <c r="F938" s="20"/>
    </row>
    <row r="939" spans="1:6" ht="12.75" customHeight="1" x14ac:dyDescent="0.3">
      <c r="A939" s="23"/>
      <c r="B939" s="20"/>
      <c r="C939" s="20"/>
      <c r="D939" s="20"/>
      <c r="E939" s="20"/>
      <c r="F939" s="20"/>
    </row>
    <row r="940" spans="1:6" ht="12.75" customHeight="1" x14ac:dyDescent="0.3">
      <c r="A940" s="23"/>
      <c r="B940" s="20"/>
      <c r="C940" s="20"/>
      <c r="D940" s="20"/>
      <c r="E940" s="20"/>
      <c r="F940" s="20"/>
    </row>
    <row r="941" spans="1:6" ht="12.75" customHeight="1" x14ac:dyDescent="0.3">
      <c r="A941" s="23"/>
      <c r="B941" s="20"/>
      <c r="C941" s="20"/>
      <c r="D941" s="20"/>
      <c r="E941" s="20"/>
      <c r="F941" s="20"/>
    </row>
    <row r="942" spans="1:6" ht="12.75" customHeight="1" x14ac:dyDescent="0.3">
      <c r="A942" s="23"/>
      <c r="B942" s="20"/>
      <c r="C942" s="20"/>
      <c r="D942" s="20"/>
      <c r="E942" s="20"/>
      <c r="F942" s="20"/>
    </row>
    <row r="943" spans="1:6" ht="12.75" customHeight="1" x14ac:dyDescent="0.3">
      <c r="A943" s="23"/>
      <c r="B943" s="20"/>
      <c r="C943" s="20"/>
      <c r="D943" s="20"/>
      <c r="E943" s="20"/>
      <c r="F943" s="20"/>
    </row>
    <row r="944" spans="1:6" ht="12.75" customHeight="1" x14ac:dyDescent="0.3">
      <c r="A944" s="23"/>
      <c r="B944" s="20"/>
      <c r="C944" s="20"/>
      <c r="D944" s="20"/>
      <c r="E944" s="20"/>
      <c r="F944" s="20"/>
    </row>
    <row r="945" spans="1:6" ht="12.75" customHeight="1" x14ac:dyDescent="0.3">
      <c r="A945" s="23"/>
      <c r="B945" s="20"/>
      <c r="C945" s="20"/>
      <c r="D945" s="20"/>
      <c r="E945" s="20"/>
      <c r="F945" s="20"/>
    </row>
    <row r="946" spans="1:6" ht="12.75" customHeight="1" x14ac:dyDescent="0.3">
      <c r="A946" s="23"/>
      <c r="B946" s="20"/>
      <c r="C946" s="20"/>
      <c r="D946" s="20"/>
      <c r="E946" s="20"/>
      <c r="F946" s="20"/>
    </row>
    <row r="947" spans="1:6" ht="12.75" customHeight="1" x14ac:dyDescent="0.3">
      <c r="A947" s="23"/>
      <c r="B947" s="20"/>
      <c r="C947" s="20"/>
      <c r="D947" s="20"/>
      <c r="E947" s="20"/>
      <c r="F947" s="20"/>
    </row>
    <row r="948" spans="1:6" ht="12.75" customHeight="1" x14ac:dyDescent="0.3">
      <c r="A948" s="23"/>
      <c r="B948" s="20"/>
      <c r="C948" s="20"/>
      <c r="D948" s="20"/>
      <c r="E948" s="20"/>
      <c r="F948" s="20"/>
    </row>
    <row r="949" spans="1:6" ht="12.75" customHeight="1" x14ac:dyDescent="0.3">
      <c r="A949" s="23"/>
      <c r="B949" s="20"/>
      <c r="C949" s="20"/>
      <c r="D949" s="20"/>
      <c r="E949" s="20"/>
      <c r="F949" s="20"/>
    </row>
    <row r="950" spans="1:6" ht="12.75" customHeight="1" x14ac:dyDescent="0.3">
      <c r="A950" s="23"/>
      <c r="B950" s="20"/>
      <c r="C950" s="20"/>
      <c r="D950" s="20"/>
      <c r="E950" s="20"/>
      <c r="F950" s="20"/>
    </row>
    <row r="951" spans="1:6" ht="12.75" customHeight="1" x14ac:dyDescent="0.3">
      <c r="A951" s="23"/>
      <c r="B951" s="20"/>
      <c r="C951" s="20"/>
      <c r="D951" s="20"/>
      <c r="E951" s="20"/>
      <c r="F951" s="20"/>
    </row>
    <row r="952" spans="1:6" ht="12.75" customHeight="1" x14ac:dyDescent="0.3">
      <c r="A952" s="23"/>
      <c r="B952" s="20"/>
      <c r="C952" s="20"/>
      <c r="D952" s="20"/>
      <c r="E952" s="20"/>
      <c r="F952" s="20"/>
    </row>
    <row r="953" spans="1:6" ht="12.75" customHeight="1" x14ac:dyDescent="0.3">
      <c r="A953" s="23"/>
      <c r="B953" s="20"/>
      <c r="C953" s="20"/>
      <c r="D953" s="20"/>
      <c r="E953" s="20"/>
      <c r="F953" s="20"/>
    </row>
    <row r="954" spans="1:6" ht="12.75" customHeight="1" x14ac:dyDescent="0.3">
      <c r="A954" s="23"/>
      <c r="B954" s="20"/>
      <c r="C954" s="20"/>
      <c r="D954" s="20"/>
      <c r="E954" s="20"/>
      <c r="F954" s="20"/>
    </row>
    <row r="955" spans="1:6" ht="12.75" customHeight="1" x14ac:dyDescent="0.3">
      <c r="A955" s="23"/>
      <c r="B955" s="20"/>
      <c r="C955" s="20"/>
      <c r="D955" s="20"/>
      <c r="E955" s="20"/>
      <c r="F955" s="20"/>
    </row>
    <row r="956" spans="1:6" ht="12.75" customHeight="1" x14ac:dyDescent="0.3">
      <c r="A956" s="23"/>
      <c r="B956" s="20"/>
      <c r="C956" s="20"/>
      <c r="D956" s="20"/>
      <c r="E956" s="20"/>
      <c r="F956" s="20"/>
    </row>
    <row r="957" spans="1:6" ht="12.75" customHeight="1" x14ac:dyDescent="0.3">
      <c r="A957" s="23"/>
      <c r="B957" s="20"/>
      <c r="C957" s="20"/>
      <c r="D957" s="20"/>
      <c r="E957" s="20"/>
      <c r="F957" s="20"/>
    </row>
    <row r="958" spans="1:6" ht="12.75" customHeight="1" x14ac:dyDescent="0.3">
      <c r="A958" s="23"/>
      <c r="B958" s="20"/>
      <c r="C958" s="20"/>
      <c r="D958" s="20"/>
      <c r="E958" s="20"/>
      <c r="F958" s="20"/>
    </row>
    <row r="959" spans="1:6" ht="12.75" customHeight="1" x14ac:dyDescent="0.3">
      <c r="A959" s="23"/>
      <c r="B959" s="20"/>
      <c r="C959" s="20"/>
      <c r="D959" s="20"/>
      <c r="E959" s="20"/>
      <c r="F959" s="20"/>
    </row>
    <row r="960" spans="1:6" ht="12.75" customHeight="1" x14ac:dyDescent="0.3">
      <c r="A960" s="23"/>
      <c r="B960" s="20"/>
      <c r="C960" s="20"/>
      <c r="D960" s="20"/>
      <c r="E960" s="20"/>
      <c r="F960" s="20"/>
    </row>
    <row r="961" spans="1:6" ht="12.75" customHeight="1" x14ac:dyDescent="0.3">
      <c r="A961" s="23"/>
      <c r="B961" s="20"/>
      <c r="C961" s="20"/>
      <c r="D961" s="20"/>
      <c r="E961" s="20"/>
      <c r="F961" s="20"/>
    </row>
    <row r="962" spans="1:6" ht="12.75" customHeight="1" x14ac:dyDescent="0.3">
      <c r="A962" s="23"/>
      <c r="B962" s="20"/>
      <c r="C962" s="20"/>
      <c r="D962" s="20"/>
      <c r="E962" s="20"/>
      <c r="F962" s="20"/>
    </row>
    <row r="963" spans="1:6" ht="12.75" customHeight="1" x14ac:dyDescent="0.3">
      <c r="A963" s="23"/>
      <c r="B963" s="20"/>
      <c r="C963" s="20"/>
      <c r="D963" s="20"/>
      <c r="E963" s="20"/>
      <c r="F963" s="20"/>
    </row>
    <row r="964" spans="1:6" ht="12.75" customHeight="1" x14ac:dyDescent="0.3">
      <c r="A964" s="23"/>
      <c r="B964" s="20"/>
      <c r="C964" s="20"/>
      <c r="D964" s="20"/>
      <c r="E964" s="20"/>
      <c r="F964" s="20"/>
    </row>
    <row r="965" spans="1:6" ht="12.75" customHeight="1" x14ac:dyDescent="0.3">
      <c r="A965" s="23"/>
      <c r="B965" s="20"/>
      <c r="C965" s="20"/>
      <c r="D965" s="20"/>
      <c r="E965" s="20"/>
      <c r="F965" s="20"/>
    </row>
    <row r="966" spans="1:6" ht="12.75" customHeight="1" x14ac:dyDescent="0.3">
      <c r="A966" s="23"/>
      <c r="B966" s="20"/>
      <c r="C966" s="20"/>
      <c r="D966" s="20"/>
      <c r="E966" s="20"/>
      <c r="F966" s="20"/>
    </row>
    <row r="967" spans="1:6" ht="12.75" customHeight="1" x14ac:dyDescent="0.3">
      <c r="A967" s="23"/>
      <c r="B967" s="20"/>
      <c r="C967" s="20"/>
      <c r="D967" s="20"/>
      <c r="E967" s="20"/>
      <c r="F967" s="20"/>
    </row>
    <row r="968" spans="1:6" ht="12.75" customHeight="1" x14ac:dyDescent="0.3">
      <c r="A968" s="23"/>
      <c r="B968" s="20"/>
      <c r="C968" s="20"/>
      <c r="D968" s="20"/>
      <c r="E968" s="20"/>
      <c r="F968" s="20"/>
    </row>
    <row r="969" spans="1:6" ht="12.75" customHeight="1" x14ac:dyDescent="0.3">
      <c r="A969" s="23"/>
      <c r="B969" s="20"/>
      <c r="C969" s="20"/>
      <c r="D969" s="20"/>
      <c r="E969" s="20"/>
      <c r="F969" s="20"/>
    </row>
    <row r="970" spans="1:6" ht="12.75" customHeight="1" x14ac:dyDescent="0.3">
      <c r="A970" s="23"/>
      <c r="B970" s="20"/>
      <c r="C970" s="20"/>
      <c r="D970" s="20"/>
      <c r="E970" s="20"/>
      <c r="F970" s="20"/>
    </row>
    <row r="971" spans="1:6" ht="12.75" customHeight="1" x14ac:dyDescent="0.3">
      <c r="A971" s="23"/>
      <c r="B971" s="20"/>
      <c r="C971" s="20"/>
      <c r="D971" s="20"/>
      <c r="E971" s="20"/>
      <c r="F971" s="20"/>
    </row>
    <row r="972" spans="1:6" ht="12.75" customHeight="1" x14ac:dyDescent="0.3">
      <c r="A972" s="23"/>
      <c r="B972" s="20"/>
      <c r="C972" s="20"/>
      <c r="D972" s="20"/>
      <c r="E972" s="20"/>
      <c r="F972" s="20"/>
    </row>
    <row r="973" spans="1:6" ht="12.75" customHeight="1" x14ac:dyDescent="0.3">
      <c r="A973" s="23"/>
      <c r="B973" s="20"/>
      <c r="C973" s="20"/>
      <c r="D973" s="20"/>
      <c r="E973" s="20"/>
      <c r="F973" s="20"/>
    </row>
    <row r="974" spans="1:6" ht="12.75" customHeight="1" x14ac:dyDescent="0.3">
      <c r="A974" s="23"/>
      <c r="B974" s="20"/>
      <c r="C974" s="20"/>
      <c r="D974" s="20"/>
      <c r="E974" s="20"/>
      <c r="F974" s="20"/>
    </row>
    <row r="975" spans="1:6" ht="12.75" customHeight="1" x14ac:dyDescent="0.3">
      <c r="A975" s="23"/>
      <c r="B975" s="20"/>
      <c r="C975" s="20"/>
      <c r="D975" s="20"/>
      <c r="E975" s="20"/>
      <c r="F975" s="20"/>
    </row>
    <row r="976" spans="1:6" ht="12.75" customHeight="1" x14ac:dyDescent="0.3">
      <c r="A976" s="23"/>
      <c r="B976" s="20"/>
      <c r="C976" s="20"/>
      <c r="D976" s="20"/>
      <c r="E976" s="20"/>
      <c r="F976" s="20"/>
    </row>
    <row r="977" spans="1:6" ht="12.75" customHeight="1" x14ac:dyDescent="0.3">
      <c r="A977" s="23"/>
      <c r="B977" s="20"/>
      <c r="C977" s="20"/>
      <c r="D977" s="20"/>
      <c r="E977" s="20"/>
      <c r="F977" s="20"/>
    </row>
    <row r="978" spans="1:6" ht="12.75" customHeight="1" x14ac:dyDescent="0.3">
      <c r="A978" s="23"/>
      <c r="B978" s="20"/>
      <c r="C978" s="20"/>
      <c r="D978" s="20"/>
      <c r="E978" s="20"/>
      <c r="F978" s="20"/>
    </row>
    <row r="979" spans="1:6" ht="12.75" customHeight="1" x14ac:dyDescent="0.3">
      <c r="A979" s="23"/>
      <c r="B979" s="20"/>
      <c r="C979" s="20"/>
      <c r="D979" s="20"/>
      <c r="E979" s="20"/>
      <c r="F979" s="20"/>
    </row>
    <row r="980" spans="1:6" ht="12.75" customHeight="1" x14ac:dyDescent="0.3">
      <c r="A980" s="23"/>
      <c r="B980" s="20"/>
      <c r="C980" s="20"/>
      <c r="D980" s="20"/>
      <c r="E980" s="20"/>
      <c r="F980" s="20"/>
    </row>
    <row r="981" spans="1:6" ht="12.75" customHeight="1" x14ac:dyDescent="0.3">
      <c r="A981" s="23"/>
      <c r="B981" s="20"/>
      <c r="C981" s="20"/>
      <c r="D981" s="20"/>
      <c r="E981" s="20"/>
      <c r="F981" s="20"/>
    </row>
    <row r="982" spans="1:6" ht="12.75" customHeight="1" x14ac:dyDescent="0.3">
      <c r="A982" s="23"/>
      <c r="B982" s="20"/>
      <c r="C982" s="20"/>
      <c r="D982" s="20"/>
      <c r="E982" s="20"/>
      <c r="F982" s="20"/>
    </row>
    <row r="983" spans="1:6" ht="12.75" customHeight="1" x14ac:dyDescent="0.3">
      <c r="A983" s="23"/>
      <c r="B983" s="20"/>
      <c r="C983" s="20"/>
      <c r="D983" s="20"/>
      <c r="E983" s="20"/>
      <c r="F983" s="20"/>
    </row>
    <row r="984" spans="1:6" ht="12.75" customHeight="1" x14ac:dyDescent="0.3">
      <c r="A984" s="23"/>
      <c r="B984" s="20"/>
      <c r="C984" s="20"/>
      <c r="D984" s="20"/>
      <c r="E984" s="20"/>
      <c r="F984" s="20"/>
    </row>
    <row r="985" spans="1:6" ht="12.75" customHeight="1" x14ac:dyDescent="0.3">
      <c r="A985" s="23"/>
      <c r="B985" s="20"/>
      <c r="C985" s="20"/>
      <c r="D985" s="20"/>
      <c r="E985" s="20"/>
      <c r="F985" s="20"/>
    </row>
    <row r="986" spans="1:6" ht="12.75" customHeight="1" x14ac:dyDescent="0.3">
      <c r="A986" s="23"/>
      <c r="B986" s="20"/>
      <c r="C986" s="20"/>
      <c r="D986" s="20"/>
      <c r="E986" s="20"/>
      <c r="F986" s="20"/>
    </row>
    <row r="987" spans="1:6" ht="12.75" customHeight="1" x14ac:dyDescent="0.3">
      <c r="A987" s="23"/>
      <c r="B987" s="20"/>
      <c r="C987" s="20"/>
      <c r="D987" s="20"/>
      <c r="E987" s="20"/>
      <c r="F987" s="20"/>
    </row>
    <row r="988" spans="1:6" ht="12.75" customHeight="1" x14ac:dyDescent="0.3">
      <c r="A988" s="23"/>
      <c r="B988" s="20"/>
      <c r="C988" s="20"/>
      <c r="D988" s="20"/>
      <c r="E988" s="20"/>
      <c r="F988" s="20"/>
    </row>
    <row r="989" spans="1:6" ht="12.75" customHeight="1" x14ac:dyDescent="0.3">
      <c r="A989" s="23"/>
      <c r="B989" s="20"/>
      <c r="C989" s="20"/>
      <c r="D989" s="20"/>
      <c r="E989" s="20"/>
      <c r="F989" s="20"/>
    </row>
    <row r="990" spans="1:6" ht="12.75" customHeight="1" x14ac:dyDescent="0.3">
      <c r="A990" s="23"/>
      <c r="B990" s="20"/>
      <c r="C990" s="20"/>
      <c r="D990" s="20"/>
      <c r="E990" s="20"/>
      <c r="F990" s="20"/>
    </row>
    <row r="991" spans="1:6" ht="12.75" customHeight="1" x14ac:dyDescent="0.3">
      <c r="A991" s="23"/>
      <c r="B991" s="20"/>
      <c r="C991" s="20"/>
      <c r="D991" s="20"/>
      <c r="E991" s="20"/>
      <c r="F991" s="20"/>
    </row>
    <row r="992" spans="1:6" ht="12.75" customHeight="1" x14ac:dyDescent="0.3">
      <c r="A992" s="23"/>
      <c r="B992" s="20"/>
      <c r="C992" s="20"/>
      <c r="D992" s="20"/>
      <c r="E992" s="20"/>
      <c r="F992" s="20"/>
    </row>
    <row r="993" spans="1:6" ht="12.75" customHeight="1" x14ac:dyDescent="0.3">
      <c r="A993" s="23"/>
      <c r="B993" s="20"/>
      <c r="C993" s="20"/>
      <c r="D993" s="20"/>
      <c r="E993" s="20"/>
      <c r="F993" s="20"/>
    </row>
    <row r="994" spans="1:6" ht="12.75" customHeight="1" x14ac:dyDescent="0.3">
      <c r="A994" s="23"/>
      <c r="B994" s="20"/>
      <c r="C994" s="20"/>
      <c r="D994" s="20"/>
      <c r="E994" s="20"/>
      <c r="F994" s="20"/>
    </row>
    <row r="995" spans="1:6" ht="12.75" customHeight="1" x14ac:dyDescent="0.3">
      <c r="A995" s="23"/>
      <c r="B995" s="20"/>
      <c r="C995" s="20"/>
      <c r="D995" s="20"/>
      <c r="E995" s="20"/>
      <c r="F995" s="20"/>
    </row>
    <row r="996" spans="1:6" ht="12.75" customHeight="1" x14ac:dyDescent="0.3">
      <c r="A996" s="23"/>
      <c r="B996" s="20"/>
      <c r="C996" s="20"/>
      <c r="D996" s="20"/>
      <c r="E996" s="20"/>
      <c r="F996" s="20"/>
    </row>
    <row r="997" spans="1:6" ht="12.75" customHeight="1" x14ac:dyDescent="0.3">
      <c r="A997" s="23"/>
      <c r="B997" s="20"/>
      <c r="C997" s="20"/>
      <c r="D997" s="20"/>
      <c r="E997" s="20"/>
      <c r="F997" s="20"/>
    </row>
    <row r="998" spans="1:6" ht="12.75" customHeight="1" x14ac:dyDescent="0.3">
      <c r="A998" s="23"/>
      <c r="B998" s="20"/>
      <c r="C998" s="20"/>
      <c r="D998" s="20"/>
      <c r="E998" s="20"/>
      <c r="F998" s="20"/>
    </row>
    <row r="999" spans="1:6" ht="12.75" customHeight="1" x14ac:dyDescent="0.3">
      <c r="A999" s="23"/>
      <c r="B999" s="20"/>
      <c r="C999" s="20"/>
      <c r="D999" s="20"/>
      <c r="E999" s="20"/>
      <c r="F999" s="20"/>
    </row>
    <row r="1000" spans="1:6" ht="12.75" customHeight="1" x14ac:dyDescent="0.3">
      <c r="A1000" s="23"/>
      <c r="B1000" s="20"/>
      <c r="C1000" s="20"/>
      <c r="D1000" s="20"/>
      <c r="E1000" s="20"/>
      <c r="F1000" s="20"/>
    </row>
  </sheetData>
  <pageMargins left="0.7" right="0.7" top="0.75" bottom="0.75" header="0" footer="0"/>
  <pageSetup paperSize="9" orientation="portrait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9df6f-bab3-4c82-b51f-5bff98b4e9d6">MX7PHCCC33MT-241533270-616</_dlc_DocId>
    <_dlc_DocIdUrl xmlns="6e29df6f-bab3-4c82-b51f-5bff98b4e9d6">
      <Url>https://hnscff.sharepoint.com/licenciranje/_layouts/15/DocIdRedir.aspx?ID=MX7PHCCC33MT-241533270-616</Url>
      <Description>MX7PHCCC33MT-241533270-616</Description>
    </_dlc_DocIdUrl>
    <_dlc_DocIdPersistId xmlns="6e29df6f-bab3-4c82-b51f-5bff98b4e9d6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E193EE00DA54182F4524D83970F8D" ma:contentTypeVersion="4" ma:contentTypeDescription="Create a new document." ma:contentTypeScope="" ma:versionID="78efd52193301f892ad34173a03dc383">
  <xsd:schema xmlns:xsd="http://www.w3.org/2001/XMLSchema" xmlns:xs="http://www.w3.org/2001/XMLSchema" xmlns:p="http://schemas.microsoft.com/office/2006/metadata/properties" xmlns:ns2="6e29df6f-bab3-4c82-b51f-5bff98b4e9d6" xmlns:ns3="aabddd97-8bc5-4db7-ac28-60116c57340c" targetNamespace="http://schemas.microsoft.com/office/2006/metadata/properties" ma:root="true" ma:fieldsID="fd10ceab027d23d28161094271b9cd77" ns2:_="" ns3:_="">
    <xsd:import namespace="6e29df6f-bab3-4c82-b51f-5bff98b4e9d6"/>
    <xsd:import namespace="aabddd97-8bc5-4db7-ac28-60116c5734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dd97-8bc5-4db7-ac28-60116c573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F3842E-4D91-4D95-BC53-41521FD3F328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aabddd97-8bc5-4db7-ac28-60116c57340c"/>
    <ds:schemaRef ds:uri="6e29df6f-bab3-4c82-b51f-5bff98b4e9d6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47809A-8473-447C-9913-8119FBBE3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85E2DA-DDFF-4284-87C3-432A4808E9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A5810DD-8E17-4F48-B641-5B7D57BBF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aabddd97-8bc5-4db7-ac28-60116c573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UPUTE</vt:lpstr>
      <vt:lpstr>Informacije o klubu</vt:lpstr>
      <vt:lpstr>Plan bilanca</vt:lpstr>
      <vt:lpstr>Plan RDG</vt:lpstr>
      <vt:lpstr>Plan novčani tok</vt:lpstr>
      <vt:lpstr>30.6.2025---&gt;</vt:lpstr>
      <vt:lpstr>Informacije _30.6.25.</vt:lpstr>
      <vt:lpstr>Bilanca 30.6.25.</vt:lpstr>
      <vt:lpstr>RDG 30.6.25.</vt:lpstr>
      <vt:lpstr>CF_30.6.25.</vt:lpstr>
      <vt:lpstr>30.9.2025---&gt;</vt:lpstr>
      <vt:lpstr>Informacije _30.9.25.</vt:lpstr>
      <vt:lpstr>Bilanca 30.9.25.</vt:lpstr>
      <vt:lpstr>RDG 30.9.25.</vt:lpstr>
      <vt:lpstr>CF_30.9.25.</vt:lpstr>
      <vt:lpstr>31.12.2025---&gt;</vt:lpstr>
      <vt:lpstr>Informacije _31.12.25</vt:lpstr>
      <vt:lpstr>Bilanca 31.12.25.</vt:lpstr>
      <vt:lpstr>RDG 31.12.25.</vt:lpstr>
      <vt:lpstr>CF 31.12.25</vt:lpstr>
      <vt:lpstr>Sheet1</vt:lpstr>
      <vt:lpstr>Sheet3</vt:lpstr>
      <vt:lpstr>'Bilanca 31.12.25.'!igrači</vt:lpstr>
      <vt:lpstr>UPUTE!igrači</vt:lpstr>
      <vt:lpstr>igrači</vt:lpstr>
      <vt:lpstr>'Bilanca 31.12.25.'!Mišljenje_revizora</vt:lpstr>
      <vt:lpstr>UPUTE!Mišljenje_revizora</vt:lpstr>
      <vt:lpstr>Mišljenje_revizora</vt:lpstr>
      <vt:lpstr>'Bilanca 31.12.25.'!Pr.oblik</vt:lpstr>
      <vt:lpstr>UPUTE!Pr.oblik</vt:lpstr>
      <vt:lpstr>Pr.oblik</vt:lpstr>
      <vt:lpstr>stadion</vt:lpstr>
      <vt:lpstr>Stadion_</vt:lpstr>
      <vt:lpstr>'Bilanca 31.12.25.'!Stadion_1</vt:lpstr>
      <vt:lpstr>UPUTE!Stadion_1</vt:lpstr>
      <vt:lpstr>Stadion_1</vt:lpstr>
      <vt:lpstr>'Bilanca 31.12.25.'!Stadion_2</vt:lpstr>
      <vt:lpstr>UPUTE!Stadion_2</vt:lpstr>
      <vt:lpstr>Stadion_2</vt:lpstr>
      <vt:lpstr>'Bilanca 31.12.25.'!Temelj_fin.izvještaji</vt:lpstr>
      <vt:lpstr>UPUTE!Temelj_fin.izvještaji</vt:lpstr>
      <vt:lpstr>Temelj_fin.izvještaji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Ivančica Sudac</cp:lastModifiedBy>
  <cp:revision/>
  <dcterms:created xsi:type="dcterms:W3CDTF">1996-10-14T23:33:28Z</dcterms:created>
  <dcterms:modified xsi:type="dcterms:W3CDTF">2024-12-16T11:44:03Z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MX7PHCCC33MT-122860432-13533</vt:lpwstr>
  </property>
  <property fmtid="{D5CDD505-2E9C-101B-9397-08002B2CF9AE}" pid="3" name="_dlc_DocIdItemGuid">
    <vt:lpwstr>8c50e120-9e2e-4f5a-bc3f-a1eb077cda56</vt:lpwstr>
  </property>
  <property fmtid="{D5CDD505-2E9C-101B-9397-08002B2CF9AE}" pid="4" name="_dlc_DocIdUrl">
    <vt:lpwstr>https://hnscff.sharepoint.com/licenciranje/_layouts/15/DocIdRedir.aspx?ID=MX7PHCCC33MT-122860432-13533, MX7PHCCC33MT-122860432-13533</vt:lpwstr>
  </property>
  <property fmtid="{D5CDD505-2E9C-101B-9397-08002B2CF9AE}" pid="5" name="display_urn:schemas-microsoft-com:office:office#Editor">
    <vt:lpwstr>Maja Nikolic</vt:lpwstr>
  </property>
  <property fmtid="{D5CDD505-2E9C-101B-9397-08002B2CF9AE}" pid="6" name="xd_Signature">
    <vt:lpwstr/>
  </property>
  <property fmtid="{D5CDD505-2E9C-101B-9397-08002B2CF9AE}" pid="7" name="Order">
    <vt:lpwstr>2300.00000000000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_dlc_DocIdPersistId">
    <vt:lpwstr/>
  </property>
  <property fmtid="{D5CDD505-2E9C-101B-9397-08002B2CF9AE}" pid="12" name="display_urn:schemas-microsoft-com:office:office#Author">
    <vt:lpwstr>Maja Nikolic</vt:lpwstr>
  </property>
  <property fmtid="{D5CDD505-2E9C-101B-9397-08002B2CF9AE}" pid="13" name="ContentTypeId">
    <vt:lpwstr>0x010100D3BE193EE00DA54182F4524D83970F8D</vt:lpwstr>
  </property>
  <property fmtid="{D5CDD505-2E9C-101B-9397-08002B2CF9AE}" pid="14" name="MediaServiceImageTags">
    <vt:lpwstr/>
  </property>
</Properties>
</file>